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95" windowHeight="6150" tabRatio="790" activeTab="1"/>
  </bookViews>
  <sheets>
    <sheet name="TOTALES EXP-IMP --&gt;" sheetId="1" r:id="rId1"/>
    <sheet name="ExpImFritasPigmentos-Tot98-2013" sheetId="2" r:id="rId2"/>
    <sheet name="GrafExportaciones-98-2013-Kgx$" sheetId="3" r:id="rId3"/>
    <sheet name="GrafImportaciones-98-2013-Kgx$" sheetId="4" r:id="rId4"/>
    <sheet name="EXPORTACIONES --&gt;" sheetId="5" r:id="rId5"/>
    <sheet name="FritasPigmentVidrio-Exp1998" sheetId="6" r:id="rId6"/>
    <sheet name="FritasPigmentVidrio-Exp1999" sheetId="7" r:id="rId7"/>
    <sheet name="FritasPigmentVidrio-Exp2000" sheetId="8" r:id="rId8"/>
    <sheet name="FritasPigmentVidrio-Exp2001" sheetId="9" r:id="rId9"/>
    <sheet name="FritasPigmentVidrio-Exp2002" sheetId="10" r:id="rId10"/>
    <sheet name="FritasPigmentVidrio-Exp2003" sheetId="11" r:id="rId11"/>
    <sheet name="FritasPigmentVidrio-Exp2004" sheetId="12" r:id="rId12"/>
    <sheet name="FritasPigmentVidrio-Exp2005" sheetId="13" r:id="rId13"/>
    <sheet name="FritasPigmentVidrio-Exp2006" sheetId="14" r:id="rId14"/>
    <sheet name="FritasPigmentVidrio-Exp2007" sheetId="15" r:id="rId15"/>
    <sheet name="FritasPigmentVidrio-Exp2008" sheetId="16" r:id="rId16"/>
    <sheet name="FritasPigmentVidrio-Exp2009" sheetId="17" r:id="rId17"/>
    <sheet name="FritasPigmentVidrio-Exp2010" sheetId="18" r:id="rId18"/>
    <sheet name="FritasPigmentVidrio-Exp2011" sheetId="19" r:id="rId19"/>
    <sheet name="FritasPigmentVidrio-Exp2012" sheetId="20" r:id="rId20"/>
    <sheet name="FritasPigment-Exp En-Mar2013 " sheetId="21" r:id="rId21"/>
    <sheet name="FritasPigment-Exp Ab-Dic2013" sheetId="22" r:id="rId22"/>
    <sheet name="IMPORTACIONES --&gt;" sheetId="23" r:id="rId23"/>
    <sheet name="FritasPigmentVidrio-Imp1998" sheetId="24" r:id="rId24"/>
    <sheet name="FritasPigmentVidrio-Imp1999" sheetId="25" r:id="rId25"/>
    <sheet name="FritasPigmentVidrio-Imp2000" sheetId="26" r:id="rId26"/>
    <sheet name="FritasPigmentVidrio-Imp2001" sheetId="27" r:id="rId27"/>
    <sheet name="FritasPigmentVidrio-Imp2002" sheetId="28" r:id="rId28"/>
    <sheet name="FritasPigmentVidrio-Imp2003" sheetId="29" r:id="rId29"/>
    <sheet name="FritasPigmentVidrio-Imp2004" sheetId="30" r:id="rId30"/>
    <sheet name="FritasPigmentVidrio-Imp2005" sheetId="31" r:id="rId31"/>
    <sheet name="FritasPigmentVidrio-Imp2006" sheetId="32" r:id="rId32"/>
    <sheet name="FritasPigmentVidrio-Imp2007" sheetId="33" r:id="rId33"/>
    <sheet name="FritasPigmentVidrio-Imp2008" sheetId="34" r:id="rId34"/>
    <sheet name="FritasPigmentVidrio-Imp2009" sheetId="35" r:id="rId35"/>
    <sheet name="FritasPigmentVidrio-Imp2010" sheetId="36" r:id="rId36"/>
    <sheet name="FritasPigmentVidrio-Imp2011" sheetId="37" r:id="rId37"/>
    <sheet name="FritasPigmentVidrio-Imp2012" sheetId="38" r:id="rId38"/>
    <sheet name="FritasPigment-ImpEn-Mar2013" sheetId="39" r:id="rId39"/>
    <sheet name="FritasPigment-ImpAb-Dic2013" sheetId="40" r:id="rId40"/>
  </sheets>
  <definedNames/>
  <calcPr fullCalcOnLoad="1"/>
</workbook>
</file>

<file path=xl/sharedStrings.xml><?xml version="1.0" encoding="utf-8"?>
<sst xmlns="http://schemas.openxmlformats.org/spreadsheetml/2006/main" count="2911" uniqueCount="247">
  <si>
    <t>Código Arancelario</t>
  </si>
  <si>
    <t>Descripción/País</t>
  </si>
  <si>
    <t>Dólares</t>
  </si>
  <si>
    <t xml:space="preserve">ALEMANIA </t>
  </si>
  <si>
    <t>Sub-Total</t>
  </si>
  <si>
    <t xml:space="preserve">TOTAL SECTOR </t>
  </si>
  <si>
    <t xml:space="preserve">BRASIL </t>
  </si>
  <si>
    <t xml:space="preserve">COLOMBIA </t>
  </si>
  <si>
    <t xml:space="preserve">ESPAÑA </t>
  </si>
  <si>
    <t xml:space="preserve">ESTADOS UNIDOS </t>
  </si>
  <si>
    <t xml:space="preserve">ITALIA </t>
  </si>
  <si>
    <t>SUIZA</t>
  </si>
  <si>
    <t xml:space="preserve">CHILE </t>
  </si>
  <si>
    <t xml:space="preserve">CHINA </t>
  </si>
  <si>
    <t xml:space="preserve">MEXICO </t>
  </si>
  <si>
    <t xml:space="preserve">- - Los demás </t>
  </si>
  <si>
    <t xml:space="preserve">Kilogramos </t>
  </si>
  <si>
    <t xml:space="preserve">FRANCIA </t>
  </si>
  <si>
    <t>ARGENTINA</t>
  </si>
  <si>
    <t xml:space="preserve">BELGICA </t>
  </si>
  <si>
    <t xml:space="preserve">ARGENTINA </t>
  </si>
  <si>
    <t xml:space="preserve">COREA DEL SUR, REPUBLICA DE </t>
  </si>
  <si>
    <t>DINAMARCA</t>
  </si>
  <si>
    <t xml:space="preserve">ECUADOR </t>
  </si>
  <si>
    <t xml:space="preserve">SUIZA </t>
  </si>
  <si>
    <t xml:space="preserve">PANAMA (a partir del 2000 se le agregara el Canal ) </t>
  </si>
  <si>
    <t xml:space="preserve">Sub-Total </t>
  </si>
  <si>
    <t>PAISES BAJOS (HOLANDA)</t>
  </si>
  <si>
    <t>GRAN BRETAÑA</t>
  </si>
  <si>
    <t>HONG KONG</t>
  </si>
  <si>
    <t>ITALIA</t>
  </si>
  <si>
    <t xml:space="preserve">Total </t>
  </si>
  <si>
    <t>TOTAL SECTOR</t>
  </si>
  <si>
    <t>CHILE</t>
  </si>
  <si>
    <t>URUGUAY</t>
  </si>
  <si>
    <t>PIGMENTOS, OPACIFICANTES Y COLORES PREPARADOS, COMPOSICIONES VITRIFICABLES, ENGOBES, ABRILLANTADORES (LUSTRES) LIQUIDOS Y PREPARACIONES SIMILARES, DEL TIPO DE LOS UTILIZADOS EN CERAMICA, ESMALTADO O EN LA INDUSTRIA DEL VIDRIO, FRITA DE VIDRIO Y DEMAS VIDR</t>
  </si>
  <si>
    <t xml:space="preserve">- Pigmentos, opacificantes y colores preparados y preparaciones similares </t>
  </si>
  <si>
    <t>3207.00.00</t>
  </si>
  <si>
    <t>3207.10.00</t>
  </si>
  <si>
    <t xml:space="preserve">- Composiciones vitrificables, engobes y preparaciones similares: </t>
  </si>
  <si>
    <t xml:space="preserve">- - Composiciones vitrificables </t>
  </si>
  <si>
    <t xml:space="preserve">3207.20.00 </t>
  </si>
  <si>
    <t xml:space="preserve">3207.20.10 </t>
  </si>
  <si>
    <t xml:space="preserve">- Abrillantadores (lustres) líquidos y preparaciones similares </t>
  </si>
  <si>
    <t xml:space="preserve">3207.30.00 </t>
  </si>
  <si>
    <t xml:space="preserve">- Frita de vidrio y demás vidrios, en polvo, gránulos, copos o escamillas: </t>
  </si>
  <si>
    <t xml:space="preserve">- - Frita de vidrio </t>
  </si>
  <si>
    <t xml:space="preserve">3207.40.00 </t>
  </si>
  <si>
    <t xml:space="preserve">3207.40.10 </t>
  </si>
  <si>
    <t xml:space="preserve">3207.40.90 </t>
  </si>
  <si>
    <t>ECUADOR</t>
  </si>
  <si>
    <t>3207.40</t>
  </si>
  <si>
    <t>3207.20</t>
  </si>
  <si>
    <t>PORTUGAL</t>
  </si>
  <si>
    <t>JAPON</t>
  </si>
  <si>
    <t>Kilogramos</t>
  </si>
  <si>
    <t xml:space="preserve">.- Pigmentos, opacificantes y colores preparados y preparaciones similares </t>
  </si>
  <si>
    <t>COLOMBIA</t>
  </si>
  <si>
    <t>FRANCIA</t>
  </si>
  <si>
    <t xml:space="preserve">Sub-Total  </t>
  </si>
  <si>
    <t>3207.20.00</t>
  </si>
  <si>
    <t xml:space="preserve">.- Composiciones vitrificables, engobes y preparaciones similares: </t>
  </si>
  <si>
    <t>3207.20.10</t>
  </si>
  <si>
    <t xml:space="preserve">.- - Composiciones vitrificables </t>
  </si>
  <si>
    <t>3207.20.90</t>
  </si>
  <si>
    <t xml:space="preserve">.- - Los demás </t>
  </si>
  <si>
    <t>3207.30.00</t>
  </si>
  <si>
    <t xml:space="preserve">Total  </t>
  </si>
  <si>
    <t>3207.40.00</t>
  </si>
  <si>
    <t xml:space="preserve">.- Frita de vidrio y demás vidrios, en polvo, gránulos, copos o escamillas: </t>
  </si>
  <si>
    <t>3207.40.10</t>
  </si>
  <si>
    <t xml:space="preserve">.- - Frita de vidrio </t>
  </si>
  <si>
    <t>3207.40.90</t>
  </si>
  <si>
    <t>Bolívares</t>
  </si>
  <si>
    <t xml:space="preserve">.- Abrillantadores (lustres) líquidos y preparaciones similares </t>
  </si>
  <si>
    <t>CódigoArancelario</t>
  </si>
  <si>
    <t>DescripciónPaís</t>
  </si>
  <si>
    <t>PIGMENTOS,    OPACIFICANTES    Y   COLORES PREPARADOS,  COMPOSICIONES  VITRIFICABLES, ENGOBES,     ABRILLANTADORES     (LUSTRES) LIQUIDOS  Y  PREPARACIONES  SIMILARES, DEL TIPO   DE   LOS  UTILIZADOS  EN  CERAMICA, ESMALTADO  O  EN  LA INDUSTRIA DEL VIDRI</t>
  </si>
  <si>
    <t>.- Pigmentos,   opacificantes   y   colores  preparados y preparaciones similares</t>
  </si>
  <si>
    <t>ALEMANIA</t>
  </si>
  <si>
    <t>BELGICA LUXEMBURGO</t>
  </si>
  <si>
    <t>BRASIL</t>
  </si>
  <si>
    <t>CHINA ONTINENTAL1</t>
  </si>
  <si>
    <t>ESPANA</t>
  </si>
  <si>
    <t>ESTADOS UNIDOS</t>
  </si>
  <si>
    <t>MEXICO</t>
  </si>
  <si>
    <t>PAISES BAJOS</t>
  </si>
  <si>
    <t>REINO UNIDO</t>
  </si>
  <si>
    <t>.- Composiciones  vitrificables,  engobes y preparaciones similares:</t>
  </si>
  <si>
    <t>.- - Composiciones vitrificables</t>
  </si>
  <si>
    <t>.- - Los demás</t>
  </si>
  <si>
    <t>.- Abrillantadores   (lustres)  líquidos  y preparaciones similares</t>
  </si>
  <si>
    <t>.- Frita  de  vidrio  y  demás  vidrios, en polvo, gránulos, copos o escamillas:</t>
  </si>
  <si>
    <t>.- - Frita de vidrio</t>
  </si>
  <si>
    <t>.- Pigmentos,   opacificantes   y   colores preparados y preparaciones similares</t>
  </si>
  <si>
    <t>JAMAICA</t>
  </si>
  <si>
    <t>PANAMA(EXC CANAL)</t>
  </si>
  <si>
    <t>- - Los demás</t>
  </si>
  <si>
    <t>Estadísticas Importaciones Año 1998</t>
  </si>
  <si>
    <t>Codigo Arancelario</t>
  </si>
  <si>
    <t>PIGMENTOS,    OPACIFICANTES    Y   COLORES PREPARADOS,  COMPOSICIONES  VITRIFICABLES, ENGOBES,     ABRILLANTADORES     (LUSTRES) LIQUIDOS  Y  PREPARACIONES  SIMILARES, DEL  TIPO   DE   LOS  UTILIZADOS  EN  CERAMICA, ESMALTADO  O  EN  LA INDUSTRIA DEL VIDRIO, FRITA DE VIDRIO Y DEMAS VIDRIOS, EN POLVO, GRANULOS, COPOS O ESCAMILLAS.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</si>
  <si>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</si>
  <si>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</si>
  <si>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</si>
  <si>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</si>
  <si>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>3207.00.00.00</t>
  </si>
  <si>
    <t xml:space="preserve">COSTA RICA </t>
  </si>
  <si>
    <t xml:space="preserve">CURAZAO, ISLAS </t>
  </si>
  <si>
    <t xml:space="preserve">TRINIDAD Y TOBAGO </t>
  </si>
  <si>
    <t xml:space="preserve">3207.00.00 </t>
  </si>
  <si>
    <t xml:space="preserve">3207.10.00 </t>
  </si>
  <si>
    <t>Estadísticas Importaciones Año 2003</t>
  </si>
  <si>
    <t xml:space="preserve">ARUBA, ISLA </t>
  </si>
  <si>
    <t>CURAZAO, ISLAS</t>
  </si>
  <si>
    <t xml:space="preserve">REPUBLICA DOMINICANA </t>
  </si>
  <si>
    <t>Dolares</t>
  </si>
  <si>
    <t>TRINIDAD Y TOBAGO</t>
  </si>
  <si>
    <t>PERU</t>
  </si>
  <si>
    <t>COSTA RICA</t>
  </si>
  <si>
    <t>PIGMENTOS,    OPACIFICANTES    Y   COLORES PREPARADOS,  COMPOSICIONES  VITRIFICABLES,  ENGOBES,     ABRILLANTADORES     (LUSTRES) LIQUIDOS  Y  PREPARACIONES  SIMILARES, DEL TIPO   DE   LOS  UTILIZADOS  EN  CERAMICA, ESMALTADO  O  EN  LA INDUSTRIA DEL VIDR</t>
  </si>
  <si>
    <t>ARUBA,ISLA</t>
  </si>
  <si>
    <t>CURAZAO,ISLAS</t>
  </si>
  <si>
    <t>T.y TOBAGO</t>
  </si>
  <si>
    <t>- - Composiciones vitrificables</t>
  </si>
  <si>
    <t>REP DOMINICANA</t>
  </si>
  <si>
    <t>Estadísticas Exportaciones Año 1998</t>
  </si>
  <si>
    <t>.- PIGMENTOS, OPACIFICANTES Y COLORES PREPARADOS, COMPOSICIONES VITRIFICABLES, ENGOBES, LUSTRES LIQUIDOS Y PREPARACIONES SIMILARES, DEL  TIPO DE LOS UTILIZADOS ENCERAMICA,  ESMALTADO O EN LA INDUSTRIA DEL VIDRIO;  FRITA  DE VIDRIO Y DEMAS VIDRIOS, EN POLV</t>
  </si>
  <si>
    <t>.- PIGMENTOS, OPACIFICANTES Y COLORES PREPARADOS Y PREPARACIONES SIMILARES</t>
  </si>
  <si>
    <t>.- COMPOSICIONES VITRIFICABLES</t>
  </si>
  <si>
    <t>.- LOS DEMAS</t>
  </si>
  <si>
    <t>.- LUSTRES LIQUIDOS Y PREPARACIONES SIMILARES</t>
  </si>
  <si>
    <t>.- FRITA DE VIDRIO</t>
  </si>
  <si>
    <t>GUYANA</t>
  </si>
  <si>
    <t>CUBA</t>
  </si>
  <si>
    <t>TOTALES PARA EXPORTACIONES E IMPORTACIONES</t>
  </si>
  <si>
    <t>Exp Kg</t>
  </si>
  <si>
    <t>Exp Bs</t>
  </si>
  <si>
    <t>Exp $</t>
  </si>
  <si>
    <t>Imp Kg</t>
  </si>
  <si>
    <t>Imp Bs</t>
  </si>
  <si>
    <t>Imp $</t>
  </si>
  <si>
    <t>Año</t>
  </si>
  <si>
    <t>Exportaciones</t>
  </si>
  <si>
    <t>Importaciones</t>
  </si>
  <si>
    <t>Datos adaptados a la escala miles de …</t>
  </si>
  <si>
    <t>DETALLE POR AÑO DE LAS EXPORTACIONES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</si>
  <si>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  <r>
      <rPr>
        <sz val="9"/>
        <rFont val="Times New Roman"/>
        <family val="1"/>
      </rPr>
      <t xml:space="preserve">Formato y presentación realizada por </t>
    </r>
    <r>
      <rPr>
        <b/>
        <sz val="9"/>
        <rFont val="Times New Roman"/>
        <family val="1"/>
      </rPr>
      <t>CINVICRE y CompuEfectiva</t>
    </r>
  </si>
  <si>
    <t>FRITAS Y PIGMENTOS</t>
  </si>
  <si>
    <t>DETALLE POR AÑO DE LAS IMPORTACIONES</t>
  </si>
  <si>
    <t>Exportaciones - Fritas y Pigmentos</t>
  </si>
  <si>
    <t>Importaciones - Fritas y Pigmentos</t>
  </si>
  <si>
    <t>Fritas y Pigmentos</t>
  </si>
  <si>
    <t>Estadísticas Exportaciones 2003</t>
  </si>
  <si>
    <t>Estadísticas Exportaciones 2000</t>
  </si>
  <si>
    <t>Estadísticas Exportaciones 1999</t>
  </si>
  <si>
    <t xml:space="preserve">3207.20.90 </t>
  </si>
  <si>
    <t xml:space="preserve">ANTILLAS HOLANDESAS </t>
  </si>
  <si>
    <t>ESPAÑA</t>
  </si>
  <si>
    <t xml:space="preserve">PANAMA  (a partir del 2000 se le agregara el Canal ) </t>
  </si>
  <si>
    <t xml:space="preserve">URSS </t>
  </si>
  <si>
    <t xml:space="preserve">PAISES BAJOS (HOLANDA) </t>
  </si>
  <si>
    <t>TAIWAN</t>
  </si>
  <si>
    <t>Estadísticas Importaciones 2004</t>
  </si>
  <si>
    <t>PIGMENTOS, OPACIFICANTES Y COLORES PREPARADOS, COMPOSICIONES VITRIFICABLES, ENGOBES, ABRILLANTADORES (LUSTRES) LIQUIDOS Y PREPARACIONES SIMILARES, DEL TIPO DE LOS UTILIZADOS EN CERAMICA, ESMALTADO O EN LA INDUSTRIA DEL VIDRIO, FRITA DE VIDRIO Y DEMAS VIDRIO</t>
  </si>
  <si>
    <t>Estadísticas Exportaciones 2004</t>
  </si>
  <si>
    <t>Estadísticas Exportaciones 2001</t>
  </si>
  <si>
    <t>Estadísticas Exportaciones 2002</t>
  </si>
  <si>
    <t xml:space="preserve">Sector Fritas de Vidrio </t>
  </si>
  <si>
    <t>Bolivares</t>
  </si>
  <si>
    <t xml:space="preserve">Brasil </t>
  </si>
  <si>
    <t xml:space="preserve">Chile </t>
  </si>
  <si>
    <t xml:space="preserve">España </t>
  </si>
  <si>
    <t xml:space="preserve">Estados Unidos </t>
  </si>
  <si>
    <t xml:space="preserve">Italia </t>
  </si>
  <si>
    <t xml:space="preserve">Japón </t>
  </si>
  <si>
    <t xml:space="preserve">México </t>
  </si>
  <si>
    <t>Estadísticas Importaciones 2005</t>
  </si>
  <si>
    <t>Estadísticas Exportaciones 2005</t>
  </si>
  <si>
    <t>ANTILLAS HOLANDESAS</t>
  </si>
  <si>
    <t>CHINA</t>
  </si>
  <si>
    <t xml:space="preserve">BAHAMA, ISLA </t>
  </si>
  <si>
    <t>Estadísticas Exportaciones 2006</t>
  </si>
  <si>
    <t>Estadísticas Importaciones 2006</t>
  </si>
  <si>
    <t xml:space="preserve">PUERTO RICO </t>
  </si>
  <si>
    <t>Estadísticas Importaciones 2007</t>
  </si>
  <si>
    <t xml:space="preserve">CURAZAO, ISLA </t>
  </si>
  <si>
    <t>Estadísticas Exportaciones 2007</t>
  </si>
  <si>
    <t>3207-40.00</t>
  </si>
  <si>
    <t>BARBADOS</t>
  </si>
  <si>
    <t xml:space="preserve">PIGMENTOS, OPACIFICANTES Y COLORES PREPARADOS, COMPOSICIONES VITRIFICABLES, ENGOBES, ABRILLANTADORES (LUSTRES) LIQUIDOS Y PREPARACIONES SIMILARES, DEL TIPO DE LOS UTILIZADOS EN CERAMICA, ESMALTADO O EN LA INDUSTRIA DEL VIDRIO, FRITA DE VIDRIO Y DEMAS VIDRIOS, EN POLVO, GRANULOS, COPOS O ESCAMILLAS. </t>
  </si>
  <si>
    <t>Estadísticas Importaciones 2008</t>
  </si>
  <si>
    <t>Imp BsF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</si>
  <si>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</si>
  <si>
    <t>Formato y presentación realizada por CINVICRE y CompuEfectiva</t>
  </si>
  <si>
    <t>Estadísticas Exportaciones 2008</t>
  </si>
  <si>
    <t>Exp BsF</t>
  </si>
  <si>
    <t>Los demás</t>
  </si>
  <si>
    <t xml:space="preserve">BARBADOS </t>
  </si>
  <si>
    <t xml:space="preserve">TAIWAN </t>
  </si>
  <si>
    <t>Estadísticas Importaciones 2009</t>
  </si>
  <si>
    <t>Estadísticas Exportaciones 2009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</si>
  <si>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</si>
  <si>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Estadísticas Importaciones 2010</t>
  </si>
  <si>
    <t>HOLANDA</t>
  </si>
  <si>
    <t>PANAMA</t>
  </si>
  <si>
    <t>REPUBLICA CHECA</t>
  </si>
  <si>
    <t>TAIWAN,PROVINCIA DE CHINA</t>
  </si>
  <si>
    <t>PUERTO RICO</t>
  </si>
  <si>
    <t>Estadísticas Importaciones 2011</t>
  </si>
  <si>
    <t>MOZAMBIQUE</t>
  </si>
  <si>
    <t>BELGICA</t>
  </si>
  <si>
    <t>Estadísticas Importaciones 2012</t>
  </si>
  <si>
    <t>Estadísticas Importaciones Abril - Diciembre 2013</t>
  </si>
  <si>
    <t>Estadísticas Importaciones Enero- maro 2013</t>
  </si>
  <si>
    <t>.- Pigmentos, opacificantes y colores preparados y preparaciones similares:</t>
  </si>
  <si>
    <t>3207.10.90</t>
  </si>
  <si>
    <t>.--Los demas</t>
  </si>
  <si>
    <t>3207.20.00.00</t>
  </si>
  <si>
    <t>.- Composiciones vitrificables, engobes y preparaciones similares:</t>
  </si>
  <si>
    <t>3207.20.10.00</t>
  </si>
  <si>
    <t>.--Engobes</t>
  </si>
  <si>
    <t>3207.20.90.00</t>
  </si>
  <si>
    <t>.--Los demas:</t>
  </si>
  <si>
    <t>3207.20.99.00</t>
  </si>
  <si>
    <t>.---Los demas</t>
  </si>
  <si>
    <t>3207.20.99.10</t>
  </si>
  <si>
    <t>.----Composiciones vitrificables</t>
  </si>
  <si>
    <t>3207.20.99.90</t>
  </si>
  <si>
    <t>.----Los demas</t>
  </si>
  <si>
    <t>3207.30.00.00</t>
  </si>
  <si>
    <t>Abrillantadores (lustres) líquidos y preparaciones similares</t>
  </si>
  <si>
    <t>3207.40.00.00</t>
  </si>
  <si>
    <t>Frita de vidrio y demás vidrios, polvo, gránulos, copos o escamillas</t>
  </si>
  <si>
    <t xml:space="preserve">.--Frita de vidrio </t>
  </si>
  <si>
    <t>3207.40.10.00</t>
  </si>
  <si>
    <t>3207.40.90.00</t>
  </si>
  <si>
    <t>.-- Los demas</t>
  </si>
  <si>
    <t>Estadísticas Exportaciones 2010</t>
  </si>
  <si>
    <t>.--Los demás</t>
  </si>
  <si>
    <t>ARUBA</t>
  </si>
  <si>
    <t>Estadísticas Exportaciones 2011</t>
  </si>
  <si>
    <t>Estadísticas Exportaciones 2012 - NO HAY EXPORTACIONES REGISTRADAS PARA ESTE AÑO</t>
  </si>
  <si>
    <t>Estadísticas Exportaciones ENERO - MARZO 2013 NO HAY EXPORTACIONES REGISTRADAS PARA ESTE PERIODO</t>
  </si>
  <si>
    <t xml:space="preserve">Estadísticas Exportaciones ABRIL -DICIEMBRE 2013 </t>
  </si>
  <si>
    <t xml:space="preserve">.- Frita de vidrio y demás vidrios </t>
  </si>
  <si>
    <t>NOTA: Para el año 2013, las estadísticas se presentan en dos períodos: enero–marzo / abril–diciembre. Esto obedece a la adecuación  del Arancel de Aduanas de Venezuela  en abril de 2013, a la Nomenclatura Común del Mercosur (NCM).</t>
  </si>
  <si>
    <t>Totales 1998 - 2013</t>
  </si>
</sst>
</file>

<file path=xl/styles.xml><?xml version="1.0" encoding="utf-8"?>
<styleSheet xmlns="http://schemas.openxmlformats.org/spreadsheetml/2006/main">
  <numFmts count="1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"/>
  </numFmts>
  <fonts count="9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Century Gothic"/>
      <family val="2"/>
    </font>
    <font>
      <b/>
      <sz val="10"/>
      <color indexed="12"/>
      <name val="Arial"/>
      <family val="2"/>
    </font>
    <font>
      <b/>
      <sz val="14"/>
      <color indexed="12"/>
      <name val="Century Gothic"/>
      <family val="2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4"/>
      <color indexed="12"/>
      <name val="Century Gothic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Calibri"/>
      <family val="2"/>
    </font>
    <font>
      <b/>
      <sz val="7.5"/>
      <name val="Calibri"/>
      <family val="2"/>
    </font>
    <font>
      <b/>
      <sz val="7.5"/>
      <color indexed="12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Unicode MS"/>
      <family val="2"/>
    </font>
    <font>
      <sz val="8"/>
      <color indexed="8"/>
      <name val="Arial Unicode MS"/>
      <family val="2"/>
    </font>
    <font>
      <sz val="8"/>
      <color indexed="8"/>
      <name val="Times New Roman"/>
      <family val="1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Unicode MS"/>
      <family val="2"/>
    </font>
    <font>
      <sz val="8"/>
      <color theme="1"/>
      <name val="Arial Unicode MS"/>
      <family val="2"/>
    </font>
    <font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8" fontId="3" fillId="0" borderId="0" xfId="0" applyNumberFormat="1" applyFont="1" applyBorder="1" applyAlignment="1">
      <alignment vertical="top" wrapText="1"/>
    </xf>
    <xf numFmtId="168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168" fontId="2" fillId="0" borderId="0" xfId="0" applyNumberFormat="1" applyFont="1" applyBorder="1" applyAlignment="1">
      <alignment horizontal="justify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168" fontId="2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8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justify" wrapText="1" shrinkToFi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3" fontId="12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4" fontId="25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168" fontId="9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top" wrapText="1"/>
    </xf>
    <xf numFmtId="3" fontId="30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32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30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168" fontId="1" fillId="0" borderId="0" xfId="0" applyNumberFormat="1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3" fillId="0" borderId="0" xfId="0" applyFont="1" applyAlignment="1">
      <alignment/>
    </xf>
    <xf numFmtId="0" fontId="34" fillId="0" borderId="0" xfId="0" applyFont="1" applyBorder="1" applyAlignment="1">
      <alignment vertical="top" wrapText="1"/>
    </xf>
    <xf numFmtId="0" fontId="34" fillId="0" borderId="0" xfId="0" applyFont="1" applyBorder="1" applyAlignment="1">
      <alignment wrapText="1"/>
    </xf>
    <xf numFmtId="3" fontId="34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0" fontId="35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3" fontId="31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3" fillId="0" borderId="0" xfId="0" applyNumberFormat="1" applyFont="1" applyBorder="1" applyAlignment="1">
      <alignment vertical="top" wrapText="1"/>
    </xf>
    <xf numFmtId="0" fontId="37" fillId="0" borderId="0" xfId="0" applyFont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wrapText="1"/>
    </xf>
    <xf numFmtId="3" fontId="34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3" fontId="34" fillId="0" borderId="0" xfId="0" applyNumberFormat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wrapText="1"/>
    </xf>
    <xf numFmtId="3" fontId="38" fillId="0" borderId="0" xfId="0" applyNumberFormat="1" applyFont="1" applyFill="1" applyBorder="1" applyAlignment="1">
      <alignment horizontal="right" wrapText="1"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7" fillId="0" borderId="0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88" fillId="0" borderId="0" xfId="0" applyFont="1" applyFill="1" applyBorder="1" applyAlignment="1">
      <alignment horizontal="left" vertical="top" wrapText="1"/>
    </xf>
    <xf numFmtId="4" fontId="89" fillId="0" borderId="0" xfId="0" applyNumberFormat="1" applyFont="1" applyFill="1" applyBorder="1" applyAlignment="1">
      <alignment horizontal="right" vertical="top" wrapText="1"/>
    </xf>
    <xf numFmtId="0" fontId="90" fillId="0" borderId="0" xfId="0" applyFont="1" applyFill="1" applyBorder="1" applyAlignment="1">
      <alignment horizontal="left" vertical="top" wrapText="1"/>
    </xf>
    <xf numFmtId="4" fontId="91" fillId="0" borderId="0" xfId="0" applyNumberFormat="1" applyFont="1" applyFill="1" applyBorder="1" applyAlignment="1">
      <alignment horizontal="right" vertical="top" wrapText="1"/>
    </xf>
    <xf numFmtId="0" fontId="92" fillId="0" borderId="0" xfId="0" applyFont="1" applyFill="1" applyBorder="1" applyAlignment="1">
      <alignment horizontal="left" vertical="top" wrapText="1"/>
    </xf>
    <xf numFmtId="4" fontId="92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justify" vertical="top" wrapText="1"/>
    </xf>
    <xf numFmtId="0" fontId="3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40" Type="http://schemas.openxmlformats.org/officeDocument/2006/relationships/worksheet" Target="worksheets/sheet38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Fritas y Pigmentos</a:t>
            </a:r>
          </a:p>
        </c:rich>
      </c:tx>
      <c:layout>
        <c:manualLayout>
          <c:xMode val="factor"/>
          <c:yMode val="factor"/>
          <c:x val="-0.1732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77"/>
          <c:w val="0.77525"/>
          <c:h val="0.7365"/>
        </c:manualLayout>
      </c:layout>
      <c:areaChart>
        <c:grouping val="standard"/>
        <c:varyColors val="0"/>
        <c:ser>
          <c:idx val="1"/>
          <c:order val="0"/>
          <c:tx>
            <c:strRef>
              <c:f>'ExpImFritasPigmentos-Tot98-2013'!$D$36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'ExpImFritasPigmentos-Tot98-2013'!$A$38:$A$53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'ExpImFritasPigmentos-Tot98-2013'!$D$38:$D$53</c:f>
              <c:numCache>
                <c:ptCount val="16"/>
                <c:pt idx="0">
                  <c:v>5743.803</c:v>
                </c:pt>
                <c:pt idx="1">
                  <c:v>1425.645</c:v>
                </c:pt>
                <c:pt idx="2">
                  <c:v>1533.519</c:v>
                </c:pt>
                <c:pt idx="3">
                  <c:v>736.388</c:v>
                </c:pt>
                <c:pt idx="4">
                  <c:v>1030.184</c:v>
                </c:pt>
                <c:pt idx="5">
                  <c:v>42.657</c:v>
                </c:pt>
                <c:pt idx="6">
                  <c:v>583.355</c:v>
                </c:pt>
                <c:pt idx="7">
                  <c:v>784.054</c:v>
                </c:pt>
                <c:pt idx="8">
                  <c:v>178.835</c:v>
                </c:pt>
                <c:pt idx="9">
                  <c:v>613.486</c:v>
                </c:pt>
                <c:pt idx="10">
                  <c:v>970.908</c:v>
                </c:pt>
                <c:pt idx="11">
                  <c:v>67.3</c:v>
                </c:pt>
                <c:pt idx="12">
                  <c:v>35.502</c:v>
                </c:pt>
                <c:pt idx="13">
                  <c:v>3.714</c:v>
                </c:pt>
                <c:pt idx="14">
                  <c:v>0</c:v>
                </c:pt>
                <c:pt idx="15">
                  <c:v>0.122</c:v>
                </c:pt>
              </c:numCache>
            </c:numRef>
          </c:val>
        </c:ser>
        <c:axId val="49498830"/>
        <c:axId val="42836287"/>
      </c:areaChart>
      <c:lineChart>
        <c:grouping val="standard"/>
        <c:varyColors val="0"/>
        <c:ser>
          <c:idx val="0"/>
          <c:order val="1"/>
          <c:tx>
            <c:strRef>
              <c:f>'ExpImFritasPigmentos-Tot98-2013'!$B$36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'ExpImFritasPigmentos-Tot98-2013'!$A$38:$A$53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'ExpImFritasPigmentos-Tot98-2013'!$B$38:$B$53</c:f>
              <c:numCache>
                <c:ptCount val="16"/>
                <c:pt idx="0">
                  <c:v>6350.752</c:v>
                </c:pt>
                <c:pt idx="1">
                  <c:v>1592.342</c:v>
                </c:pt>
                <c:pt idx="2">
                  <c:v>1591.646</c:v>
                </c:pt>
                <c:pt idx="3">
                  <c:v>777.59</c:v>
                </c:pt>
                <c:pt idx="4">
                  <c:v>966.276</c:v>
                </c:pt>
                <c:pt idx="5">
                  <c:v>43.176</c:v>
                </c:pt>
                <c:pt idx="6">
                  <c:v>532.448</c:v>
                </c:pt>
                <c:pt idx="7">
                  <c:v>543.503</c:v>
                </c:pt>
                <c:pt idx="8">
                  <c:v>91.838</c:v>
                </c:pt>
                <c:pt idx="9">
                  <c:v>192.709</c:v>
                </c:pt>
                <c:pt idx="10">
                  <c:v>168.53088</c:v>
                </c:pt>
                <c:pt idx="11">
                  <c:v>25.71347</c:v>
                </c:pt>
                <c:pt idx="12">
                  <c:v>11.019</c:v>
                </c:pt>
                <c:pt idx="13">
                  <c:v>0.4685</c:v>
                </c:pt>
                <c:pt idx="14">
                  <c:v>0</c:v>
                </c:pt>
                <c:pt idx="15">
                  <c:v>0.036</c:v>
                </c:pt>
              </c:numCache>
            </c:numRef>
          </c:val>
          <c:smooth val="0"/>
        </c:ser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  <c:max val="6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At val="1"/>
        <c:crossBetween val="between"/>
        <c:dispUnits/>
        <c:majorUnit val="1000"/>
        <c:minorUnit val="1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11425"/>
          <c:w val="0.111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Fritas y Pigmentos</a:t>
            </a:r>
          </a:p>
        </c:rich>
      </c:tx>
      <c:layout>
        <c:manualLayout>
          <c:xMode val="factor"/>
          <c:yMode val="factor"/>
          <c:x val="-0.181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77"/>
          <c:w val="0.77525"/>
          <c:h val="0.7365"/>
        </c:manualLayout>
      </c:layout>
      <c:areaChart>
        <c:grouping val="standard"/>
        <c:varyColors val="0"/>
        <c:ser>
          <c:idx val="1"/>
          <c:order val="0"/>
          <c:tx>
            <c:strRef>
              <c:f>'ExpImFritasPigmentos-Tot98-2013'!$I$36</c:f>
              <c:strCache>
                <c:ptCount val="1"/>
                <c:pt idx="0">
                  <c:v>Imp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'ExpImFritasPigmentos-Tot98-2013'!$F$38:$F$53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'ExpImFritasPigmentos-Tot98-2013'!$I$38:$I$53</c:f>
              <c:numCache>
                <c:ptCount val="16"/>
                <c:pt idx="0">
                  <c:v>6628.976</c:v>
                </c:pt>
                <c:pt idx="1">
                  <c:v>4741.242</c:v>
                </c:pt>
                <c:pt idx="2">
                  <c:v>7996.631</c:v>
                </c:pt>
                <c:pt idx="3">
                  <c:v>8444.865</c:v>
                </c:pt>
                <c:pt idx="4">
                  <c:v>7075.369</c:v>
                </c:pt>
                <c:pt idx="5">
                  <c:v>8155.826</c:v>
                </c:pt>
                <c:pt idx="6">
                  <c:v>11578.432</c:v>
                </c:pt>
                <c:pt idx="7">
                  <c:v>10361.368</c:v>
                </c:pt>
                <c:pt idx="8">
                  <c:v>7916.857</c:v>
                </c:pt>
                <c:pt idx="9">
                  <c:v>13642.241059999998</c:v>
                </c:pt>
                <c:pt idx="10">
                  <c:v>11695.135759999997</c:v>
                </c:pt>
                <c:pt idx="11">
                  <c:v>10640.064020000002</c:v>
                </c:pt>
                <c:pt idx="12">
                  <c:v>13545.11476</c:v>
                </c:pt>
                <c:pt idx="13">
                  <c:v>9668.630790000001</c:v>
                </c:pt>
                <c:pt idx="14">
                  <c:v>12039.03183</c:v>
                </c:pt>
                <c:pt idx="15">
                  <c:v>13632.56817</c:v>
                </c:pt>
              </c:numCache>
            </c:numRef>
          </c:val>
        </c:ser>
        <c:axId val="49982264"/>
        <c:axId val="47187193"/>
      </c:areaChart>
      <c:lineChart>
        <c:grouping val="standard"/>
        <c:varyColors val="0"/>
        <c:ser>
          <c:idx val="0"/>
          <c:order val="1"/>
          <c:tx>
            <c:strRef>
              <c:f>'ExpImFritasPigmentos-Tot98-2013'!$G$36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'ExpImFritasPigmentos-Tot98-2013'!$F$38:$F$53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'ExpImFritasPigmentos-Tot98-2013'!$G$38:$G$53</c:f>
              <c:numCache>
                <c:ptCount val="16"/>
                <c:pt idx="0">
                  <c:v>5494.954</c:v>
                </c:pt>
                <c:pt idx="1">
                  <c:v>4640.675</c:v>
                </c:pt>
                <c:pt idx="2">
                  <c:v>9252.058</c:v>
                </c:pt>
                <c:pt idx="3">
                  <c:v>10528.851</c:v>
                </c:pt>
                <c:pt idx="4">
                  <c:v>8425.793</c:v>
                </c:pt>
                <c:pt idx="5">
                  <c:v>10168.519</c:v>
                </c:pt>
                <c:pt idx="6">
                  <c:v>11370.239</c:v>
                </c:pt>
                <c:pt idx="7">
                  <c:v>11444.899</c:v>
                </c:pt>
                <c:pt idx="8">
                  <c:v>7932.299</c:v>
                </c:pt>
                <c:pt idx="9">
                  <c:v>10950.80424</c:v>
                </c:pt>
                <c:pt idx="10">
                  <c:v>9229.956610000001</c:v>
                </c:pt>
                <c:pt idx="11">
                  <c:v>9207.409350000002</c:v>
                </c:pt>
                <c:pt idx="12">
                  <c:v>11964.80727</c:v>
                </c:pt>
                <c:pt idx="13">
                  <c:v>8778.03709</c:v>
                </c:pt>
                <c:pt idx="14">
                  <c:v>8665.76461</c:v>
                </c:pt>
                <c:pt idx="15">
                  <c:v>9823.267380000001</c:v>
                </c:pt>
              </c:numCache>
            </c:numRef>
          </c:val>
          <c:smooth val="0"/>
        </c:ser>
        <c:axId val="49982264"/>
        <c:axId val="47187193"/>
      </c:line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  <c:max val="14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At val="1"/>
        <c:crossBetween val="between"/>
        <c:dispUnits/>
        <c:majorUnit val="2000"/>
        <c:minorUnit val="2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09125"/>
          <c:w val="0.212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0.1125</cdr:y>
    </cdr:from>
    <cdr:to>
      <cdr:x>0.5325</cdr:x>
      <cdr:y>0.15975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666750"/>
          <a:ext cx="3724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 miles de kilogramos / miles de dólares</a:t>
          </a:r>
        </a:p>
      </cdr:txBody>
    </cdr:sp>
  </cdr:relSizeAnchor>
  <cdr:relSizeAnchor xmlns:cdr="http://schemas.openxmlformats.org/drawingml/2006/chartDrawing">
    <cdr:from>
      <cdr:x>0.14775</cdr:x>
      <cdr:y>0.938</cdr:y>
    </cdr:from>
    <cdr:to>
      <cdr:x>0.8695</cdr:x>
      <cdr:y>0.967</cdr:y>
    </cdr:to>
    <cdr:sp>
      <cdr:nvSpPr>
        <cdr:cNvPr id="2" name="Text Box 2"/>
        <cdr:cNvSpPr txBox="1">
          <a:spLocks noChangeArrowheads="1"/>
        </cdr:cNvSpPr>
      </cdr:nvSpPr>
      <cdr:spPr>
        <a:xfrm>
          <a:off x="1276350" y="5562600"/>
          <a:ext cx="6267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0.124</cdr:y>
    </cdr:from>
    <cdr:to>
      <cdr:x>0.53825</cdr:x>
      <cdr:y>0.1745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733425"/>
          <a:ext cx="3876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 miles de kilogramos / miles de dólares</a:t>
          </a:r>
        </a:p>
      </cdr:txBody>
    </cdr:sp>
  </cdr:relSizeAnchor>
  <cdr:relSizeAnchor xmlns:cdr="http://schemas.openxmlformats.org/drawingml/2006/chartDrawing">
    <cdr:from>
      <cdr:x>0.17</cdr:x>
      <cdr:y>0.938</cdr:y>
    </cdr:from>
    <cdr:to>
      <cdr:x>0.851</cdr:x>
      <cdr:y>0.9655</cdr:y>
    </cdr:to>
    <cdr:sp>
      <cdr:nvSpPr>
        <cdr:cNvPr id="2" name="Text Box 2"/>
        <cdr:cNvSpPr txBox="1">
          <a:spLocks noChangeArrowheads="1"/>
        </cdr:cNvSpPr>
      </cdr:nvSpPr>
      <cdr:spPr>
        <a:xfrm>
          <a:off x="1466850" y="5562600"/>
          <a:ext cx="590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E10"/>
  <sheetViews>
    <sheetView zoomScalePageLayoutView="0" workbookViewId="0" topLeftCell="A1">
      <selection activeCell="E13" sqref="E13"/>
    </sheetView>
  </sheetViews>
  <sheetFormatPr defaultColWidth="11.421875" defaultRowHeight="12.75"/>
  <sheetData>
    <row r="5" spans="4:5" ht="15">
      <c r="D5" s="97"/>
      <c r="E5" s="98"/>
    </row>
    <row r="6" spans="4:5" ht="18">
      <c r="D6" s="97"/>
      <c r="E6" s="99" t="s">
        <v>134</v>
      </c>
    </row>
    <row r="7" spans="4:5" ht="15">
      <c r="D7" s="97"/>
      <c r="E7" s="100"/>
    </row>
    <row r="8" spans="4:5" ht="18">
      <c r="D8" s="97"/>
      <c r="E8" s="101" t="s">
        <v>147</v>
      </c>
    </row>
    <row r="9" ht="12.75">
      <c r="E9" s="100"/>
    </row>
    <row r="10" ht="18">
      <c r="E10" s="101" t="s">
        <v>201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7">
      <selection activeCell="A31" sqref="A31:D31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59" t="s">
        <v>164</v>
      </c>
      <c r="B1" s="1"/>
      <c r="C1" s="7"/>
      <c r="D1" s="7"/>
      <c r="E1" s="7"/>
      <c r="F1" s="7"/>
    </row>
    <row r="2" spans="1:6" ht="15.75">
      <c r="A2" s="58" t="s">
        <v>151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73</v>
      </c>
      <c r="E4" s="5" t="s">
        <v>2</v>
      </c>
      <c r="F4" s="7"/>
      <c r="G4" s="6"/>
    </row>
    <row r="5" spans="1:7" ht="86.25" customHeight="1">
      <c r="A5" s="14" t="s">
        <v>105</v>
      </c>
      <c r="B5" s="17" t="s">
        <v>163</v>
      </c>
      <c r="C5" s="7"/>
      <c r="D5" s="7"/>
      <c r="E5" s="7"/>
      <c r="F5" s="7"/>
      <c r="G5" s="6"/>
    </row>
    <row r="6" spans="1:7" ht="21.75">
      <c r="A6" s="11" t="s">
        <v>38</v>
      </c>
      <c r="B6" s="15" t="s">
        <v>36</v>
      </c>
      <c r="C6" s="7"/>
      <c r="D6" s="7"/>
      <c r="E6" s="7"/>
      <c r="F6" s="7"/>
      <c r="G6" s="6"/>
    </row>
    <row r="7" spans="1:7" ht="12.75">
      <c r="A7" s="12" t="s">
        <v>38</v>
      </c>
      <c r="B7" s="16" t="s">
        <v>112</v>
      </c>
      <c r="C7" s="9">
        <v>168</v>
      </c>
      <c r="D7" s="9">
        <v>868000</v>
      </c>
      <c r="E7" s="9">
        <v>453</v>
      </c>
      <c r="F7" s="7"/>
      <c r="G7" s="6"/>
    </row>
    <row r="8" spans="1:7" ht="12.75">
      <c r="A8" s="12" t="s">
        <v>38</v>
      </c>
      <c r="B8" s="16" t="s">
        <v>133</v>
      </c>
      <c r="C8" s="9">
        <v>479</v>
      </c>
      <c r="D8" s="9">
        <v>1800960</v>
      </c>
      <c r="E8" s="9">
        <v>940</v>
      </c>
      <c r="F8" s="7"/>
      <c r="G8" s="6"/>
    </row>
    <row r="9" spans="1:7" ht="12.75">
      <c r="A9" s="12" t="s">
        <v>38</v>
      </c>
      <c r="B9" s="1" t="s">
        <v>26</v>
      </c>
      <c r="C9" s="13">
        <f>SUM(C7:C8)</f>
        <v>647</v>
      </c>
      <c r="D9" s="13">
        <f>SUM(D7:D8)</f>
        <v>2668960</v>
      </c>
      <c r="E9" s="13">
        <f>SUM(E7:E8)</f>
        <v>1393</v>
      </c>
      <c r="F9" s="7"/>
      <c r="G9" s="6"/>
    </row>
    <row r="10" spans="1:7" ht="21.75">
      <c r="A10" s="14" t="s">
        <v>41</v>
      </c>
      <c r="B10" s="15" t="s">
        <v>61</v>
      </c>
      <c r="C10" s="16"/>
      <c r="D10" s="7"/>
      <c r="E10" s="7"/>
      <c r="F10" s="7"/>
      <c r="G10" s="6"/>
    </row>
    <row r="11" spans="1:7" ht="12.75">
      <c r="A11" s="14" t="s">
        <v>62</v>
      </c>
      <c r="B11" s="15" t="s">
        <v>63</v>
      </c>
      <c r="C11" s="16"/>
      <c r="D11" s="7"/>
      <c r="E11" s="7"/>
      <c r="F11" s="7"/>
      <c r="G11" s="6"/>
    </row>
    <row r="12" spans="1:7" ht="12.75">
      <c r="A12" s="19" t="s">
        <v>62</v>
      </c>
      <c r="B12" s="16" t="s">
        <v>57</v>
      </c>
      <c r="C12" s="9">
        <v>524191</v>
      </c>
      <c r="D12" s="9">
        <v>1062607544</v>
      </c>
      <c r="E12" s="9">
        <v>561664</v>
      </c>
      <c r="F12" s="7"/>
      <c r="G12" s="6"/>
    </row>
    <row r="13" spans="1:7" ht="12.75">
      <c r="A13" s="19" t="s">
        <v>62</v>
      </c>
      <c r="B13" s="23" t="s">
        <v>26</v>
      </c>
      <c r="C13" s="24">
        <f>SUM(C12)</f>
        <v>524191</v>
      </c>
      <c r="D13" s="24">
        <f>SUM(D12)</f>
        <v>1062607544</v>
      </c>
      <c r="E13" s="24">
        <f>SUM(E12)</f>
        <v>561664</v>
      </c>
      <c r="F13" s="7"/>
      <c r="G13" s="6"/>
    </row>
    <row r="14" spans="1:6" ht="12.75">
      <c r="A14" s="11" t="s">
        <v>155</v>
      </c>
      <c r="B14" s="201" t="s">
        <v>65</v>
      </c>
      <c r="C14" s="201"/>
      <c r="D14" s="13"/>
      <c r="E14" s="13"/>
      <c r="F14" s="7"/>
    </row>
    <row r="15" spans="1:6" ht="12.75">
      <c r="A15" s="12" t="s">
        <v>155</v>
      </c>
      <c r="B15" s="16" t="s">
        <v>57</v>
      </c>
      <c r="C15" s="9">
        <v>4116</v>
      </c>
      <c r="D15" s="9">
        <v>14252919</v>
      </c>
      <c r="E15" s="9">
        <v>7442</v>
      </c>
      <c r="F15" s="7"/>
    </row>
    <row r="16" spans="1:6" ht="12.75">
      <c r="A16" s="12" t="s">
        <v>155</v>
      </c>
      <c r="B16" s="16" t="s">
        <v>118</v>
      </c>
      <c r="C16" s="9">
        <v>94</v>
      </c>
      <c r="D16" s="9">
        <v>574560</v>
      </c>
      <c r="E16" s="9">
        <v>300</v>
      </c>
      <c r="F16" s="7"/>
    </row>
    <row r="17" spans="1:6" ht="12.75">
      <c r="A17" s="12" t="s">
        <v>155</v>
      </c>
      <c r="B17" s="1" t="s">
        <v>26</v>
      </c>
      <c r="C17" s="13">
        <f>SUM(C15:C16)</f>
        <v>4210</v>
      </c>
      <c r="D17" s="13">
        <f>SUM(D15:D16)</f>
        <v>14827479</v>
      </c>
      <c r="E17" s="13">
        <f>SUM(E15:E16)</f>
        <v>7742</v>
      </c>
      <c r="F17" s="7"/>
    </row>
    <row r="18" spans="1:6" ht="12.75">
      <c r="A18" s="12" t="s">
        <v>52</v>
      </c>
      <c r="B18" s="1" t="s">
        <v>26</v>
      </c>
      <c r="C18" s="13">
        <f>C17+C13</f>
        <v>528401</v>
      </c>
      <c r="D18" s="13">
        <f>D17+D13</f>
        <v>1077435023</v>
      </c>
      <c r="E18" s="13">
        <f>E17+E13</f>
        <v>569406</v>
      </c>
      <c r="F18" s="7"/>
    </row>
    <row r="19" spans="1:6" ht="21.75">
      <c r="A19" s="14" t="s">
        <v>44</v>
      </c>
      <c r="B19" s="15" t="s">
        <v>74</v>
      </c>
      <c r="C19" s="16"/>
      <c r="D19" s="7"/>
      <c r="E19" s="7"/>
      <c r="F19" s="7"/>
    </row>
    <row r="20" spans="1:6" ht="12.75">
      <c r="A20" s="19" t="s">
        <v>44</v>
      </c>
      <c r="B20" s="16" t="s">
        <v>157</v>
      </c>
      <c r="C20" s="9">
        <v>733</v>
      </c>
      <c r="D20" s="9">
        <v>1806034</v>
      </c>
      <c r="E20" s="9">
        <v>943</v>
      </c>
      <c r="F20" s="7"/>
    </row>
    <row r="21" spans="1:6" ht="12.75">
      <c r="A21" s="19" t="s">
        <v>44</v>
      </c>
      <c r="B21" s="16" t="s">
        <v>116</v>
      </c>
      <c r="C21" s="9">
        <v>15</v>
      </c>
      <c r="D21" s="9">
        <v>53626</v>
      </c>
      <c r="E21" s="9">
        <v>28</v>
      </c>
      <c r="F21" s="7"/>
    </row>
    <row r="22" spans="1:6" ht="12.75">
      <c r="A22" s="19" t="s">
        <v>44</v>
      </c>
      <c r="B22" s="23" t="s">
        <v>26</v>
      </c>
      <c r="C22" s="13">
        <f>SUM(C20:C21)</f>
        <v>748</v>
      </c>
      <c r="D22" s="13">
        <f>SUM(D20:D21)</f>
        <v>1859660</v>
      </c>
      <c r="E22" s="13">
        <f>SUM(E20:E21)</f>
        <v>971</v>
      </c>
      <c r="F22" s="7"/>
    </row>
    <row r="23" spans="1:6" ht="21.75">
      <c r="A23" s="12" t="s">
        <v>68</v>
      </c>
      <c r="B23" s="15" t="s">
        <v>69</v>
      </c>
      <c r="C23" s="16"/>
      <c r="D23" s="7"/>
      <c r="E23" s="7"/>
      <c r="F23" s="7"/>
    </row>
    <row r="24" spans="1:6" ht="12.75">
      <c r="A24" s="12" t="s">
        <v>72</v>
      </c>
      <c r="B24" s="15" t="s">
        <v>65</v>
      </c>
      <c r="C24" s="16"/>
      <c r="D24" s="9"/>
      <c r="E24" s="9"/>
      <c r="F24" s="7"/>
    </row>
    <row r="25" spans="1:6" ht="12.75">
      <c r="A25" s="12" t="s">
        <v>72</v>
      </c>
      <c r="B25" s="16" t="s">
        <v>112</v>
      </c>
      <c r="C25" s="9">
        <v>1150</v>
      </c>
      <c r="D25" s="9">
        <v>550000</v>
      </c>
      <c r="E25" s="9">
        <v>287</v>
      </c>
      <c r="F25" s="7"/>
    </row>
    <row r="26" spans="1:6" ht="12.75">
      <c r="A26" s="12" t="s">
        <v>72</v>
      </c>
      <c r="B26" s="16" t="s">
        <v>118</v>
      </c>
      <c r="C26" s="9">
        <v>766</v>
      </c>
      <c r="D26" s="9">
        <v>693359</v>
      </c>
      <c r="E26" s="9">
        <v>362</v>
      </c>
      <c r="F26" s="7"/>
    </row>
    <row r="27" spans="1:6" ht="12.75">
      <c r="A27" s="12" t="s">
        <v>72</v>
      </c>
      <c r="B27" s="16" t="s">
        <v>9</v>
      </c>
      <c r="C27" s="9">
        <v>736</v>
      </c>
      <c r="D27" s="9">
        <v>20944628</v>
      </c>
      <c r="E27" s="9">
        <v>10936</v>
      </c>
      <c r="F27" s="7"/>
    </row>
    <row r="28" spans="1:6" ht="12.75">
      <c r="A28" s="12" t="s">
        <v>72</v>
      </c>
      <c r="B28" s="1" t="s">
        <v>26</v>
      </c>
      <c r="C28" s="13">
        <f>SUM(C25:C27)</f>
        <v>2652</v>
      </c>
      <c r="D28" s="13">
        <f>SUM(D25:D27)</f>
        <v>22187987</v>
      </c>
      <c r="E28" s="13">
        <f>SUM(E25:E27)</f>
        <v>11585</v>
      </c>
      <c r="F28" s="7"/>
    </row>
    <row r="29" spans="1:6" ht="12.75">
      <c r="A29" s="7"/>
      <c r="B29" s="1" t="s">
        <v>32</v>
      </c>
      <c r="C29" s="13">
        <f>C28+C22+C17+C13+C9</f>
        <v>532448</v>
      </c>
      <c r="D29" s="13">
        <f>D28+D22+D17+D13+D9</f>
        <v>1104151630</v>
      </c>
      <c r="E29" s="13">
        <f>E28+E22+E17+E13+E9</f>
        <v>583355</v>
      </c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118" t="s">
        <v>146</v>
      </c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</sheetData>
  <sheetProtection/>
  <mergeCells count="1">
    <mergeCell ref="B14:C14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6">
      <selection activeCell="A28" sqref="A28:D28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177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105</v>
      </c>
      <c r="B5" s="17" t="s">
        <v>163</v>
      </c>
      <c r="C5" s="7"/>
      <c r="D5" s="7"/>
      <c r="E5" s="7"/>
      <c r="F5" s="7"/>
      <c r="G5" s="6"/>
    </row>
    <row r="6" spans="1:7" ht="21.75">
      <c r="A6" s="11" t="s">
        <v>38</v>
      </c>
      <c r="B6" s="15" t="s">
        <v>36</v>
      </c>
      <c r="C6" s="7"/>
      <c r="D6" s="7"/>
      <c r="E6" s="7"/>
      <c r="F6" s="7"/>
      <c r="G6" s="6"/>
    </row>
    <row r="7" spans="1:7" ht="12.75">
      <c r="A7" s="12" t="s">
        <v>38</v>
      </c>
      <c r="B7" s="16" t="s">
        <v>9</v>
      </c>
      <c r="C7" s="64">
        <v>1483</v>
      </c>
      <c r="D7" s="64">
        <v>1896048</v>
      </c>
      <c r="E7" s="64">
        <v>990</v>
      </c>
      <c r="F7" s="7"/>
      <c r="G7" s="6"/>
    </row>
    <row r="8" spans="1:7" ht="12.75">
      <c r="A8" s="12" t="s">
        <v>38</v>
      </c>
      <c r="B8" s="23" t="s">
        <v>26</v>
      </c>
      <c r="C8" s="24">
        <f>SUM(C7)</f>
        <v>1483</v>
      </c>
      <c r="D8" s="24">
        <f>SUM(D7)</f>
        <v>1896048</v>
      </c>
      <c r="E8" s="24">
        <f>SUM(E7)</f>
        <v>990</v>
      </c>
      <c r="F8" s="7"/>
      <c r="G8" s="6"/>
    </row>
    <row r="9" spans="1:7" ht="21.75">
      <c r="A9" s="14" t="s">
        <v>41</v>
      </c>
      <c r="B9" s="15" t="s">
        <v>61</v>
      </c>
      <c r="C9" s="13"/>
      <c r="D9" s="13"/>
      <c r="E9" s="13"/>
      <c r="F9" s="7"/>
      <c r="G9" s="6"/>
    </row>
    <row r="10" spans="1:7" ht="12.75">
      <c r="A10" s="14" t="s">
        <v>62</v>
      </c>
      <c r="B10" s="15" t="s">
        <v>63</v>
      </c>
      <c r="C10" s="16"/>
      <c r="D10" s="7"/>
      <c r="E10" s="7"/>
      <c r="F10" s="7"/>
      <c r="G10" s="6"/>
    </row>
    <row r="11" spans="1:7" ht="12.75">
      <c r="A11" s="19" t="s">
        <v>62</v>
      </c>
      <c r="B11" s="16" t="s">
        <v>7</v>
      </c>
      <c r="C11" s="64">
        <v>509098</v>
      </c>
      <c r="D11" s="64">
        <v>1563305534</v>
      </c>
      <c r="E11" s="64">
        <v>742787</v>
      </c>
      <c r="F11" s="7"/>
      <c r="G11" s="6"/>
    </row>
    <row r="12" spans="1:7" ht="12.75">
      <c r="A12" s="19" t="s">
        <v>62</v>
      </c>
      <c r="B12" s="16" t="s">
        <v>116</v>
      </c>
      <c r="C12" s="64">
        <v>18468</v>
      </c>
      <c r="D12" s="64">
        <v>53580686</v>
      </c>
      <c r="E12" s="64">
        <v>24984</v>
      </c>
      <c r="F12" s="7"/>
      <c r="G12" s="6"/>
    </row>
    <row r="13" spans="1:7" ht="12.75">
      <c r="A13" s="14" t="s">
        <v>62</v>
      </c>
      <c r="B13" s="23" t="s">
        <v>26</v>
      </c>
      <c r="C13" s="24">
        <f>SUM(C11:C12)</f>
        <v>527566</v>
      </c>
      <c r="D13" s="24">
        <f>SUM(D11:D12)</f>
        <v>1616886220</v>
      </c>
      <c r="E13" s="24">
        <f>SUM(E11:E12)</f>
        <v>767771</v>
      </c>
      <c r="F13" s="7"/>
      <c r="G13" s="6"/>
    </row>
    <row r="14" spans="1:6" ht="12.75">
      <c r="A14" s="11" t="s">
        <v>155</v>
      </c>
      <c r="B14" s="91" t="s">
        <v>65</v>
      </c>
      <c r="C14" s="91"/>
      <c r="D14" s="13"/>
      <c r="E14" s="13"/>
      <c r="F14" s="7"/>
    </row>
    <row r="15" spans="1:6" ht="12.75">
      <c r="A15" s="12" t="s">
        <v>155</v>
      </c>
      <c r="B15" s="16" t="s">
        <v>112</v>
      </c>
      <c r="C15" s="64">
        <v>220</v>
      </c>
      <c r="D15" s="64">
        <v>658392</v>
      </c>
      <c r="E15" s="64">
        <v>307</v>
      </c>
      <c r="F15" s="7"/>
    </row>
    <row r="16" spans="1:6" ht="12.75">
      <c r="A16" s="12" t="s">
        <v>155</v>
      </c>
      <c r="B16" s="16" t="s">
        <v>7</v>
      </c>
      <c r="C16" s="64">
        <v>850</v>
      </c>
      <c r="D16" s="64">
        <v>2945344</v>
      </c>
      <c r="E16" s="64">
        <v>1429</v>
      </c>
      <c r="F16" s="7"/>
    </row>
    <row r="17" spans="1:6" ht="12.75">
      <c r="A17" s="12" t="s">
        <v>155</v>
      </c>
      <c r="B17" s="1" t="s">
        <v>26</v>
      </c>
      <c r="C17" s="13">
        <f>SUM(C15:C16)</f>
        <v>1070</v>
      </c>
      <c r="D17" s="13">
        <f>SUM(D15:D16)</f>
        <v>3603736</v>
      </c>
      <c r="E17" s="13">
        <f>SUM(E15:E16)</f>
        <v>1736</v>
      </c>
      <c r="F17" s="7"/>
    </row>
    <row r="18" spans="1:6" ht="12.75">
      <c r="A18" s="12" t="s">
        <v>60</v>
      </c>
      <c r="B18" s="1" t="s">
        <v>26</v>
      </c>
      <c r="C18" s="13">
        <f>C17+C13</f>
        <v>528636</v>
      </c>
      <c r="D18" s="13">
        <f>D17+D13</f>
        <v>1620489956</v>
      </c>
      <c r="E18" s="13">
        <f>E17+E13</f>
        <v>769507</v>
      </c>
      <c r="F18" s="7"/>
    </row>
    <row r="19" spans="1:6" ht="21.75">
      <c r="A19" s="14" t="s">
        <v>44</v>
      </c>
      <c r="B19" s="15" t="s">
        <v>74</v>
      </c>
      <c r="C19" s="13"/>
      <c r="D19" s="13"/>
      <c r="E19" s="13"/>
      <c r="F19" s="7"/>
    </row>
    <row r="20" spans="1:6" ht="12.75">
      <c r="A20" s="19" t="s">
        <v>44</v>
      </c>
      <c r="B20" s="16" t="s">
        <v>7</v>
      </c>
      <c r="C20" s="64">
        <v>2884</v>
      </c>
      <c r="D20" s="64">
        <v>13409458</v>
      </c>
      <c r="E20" s="64">
        <v>6307</v>
      </c>
      <c r="F20" s="7"/>
    </row>
    <row r="21" spans="1:6" ht="12.75">
      <c r="A21" s="19" t="s">
        <v>44</v>
      </c>
      <c r="B21" s="23" t="s">
        <v>26</v>
      </c>
      <c r="C21" s="24">
        <f>SUM(C20)</f>
        <v>2884</v>
      </c>
      <c r="D21" s="24">
        <f>SUM(D20)</f>
        <v>13409458</v>
      </c>
      <c r="E21" s="24">
        <f>SUM(E20)</f>
        <v>6307</v>
      </c>
      <c r="F21" s="7"/>
    </row>
    <row r="22" spans="1:6" ht="21">
      <c r="A22" s="14" t="s">
        <v>68</v>
      </c>
      <c r="B22" s="18" t="s">
        <v>69</v>
      </c>
      <c r="C22" s="9"/>
      <c r="D22" s="9"/>
      <c r="E22" s="9"/>
      <c r="F22" s="7"/>
    </row>
    <row r="23" spans="1:6" ht="12.75">
      <c r="A23" s="11" t="s">
        <v>48</v>
      </c>
      <c r="B23" s="15" t="s">
        <v>46</v>
      </c>
      <c r="C23" s="16"/>
      <c r="D23" s="13"/>
      <c r="E23" s="13"/>
      <c r="F23" s="7"/>
    </row>
    <row r="24" spans="1:6" ht="12.75">
      <c r="A24" s="12" t="s">
        <v>48</v>
      </c>
      <c r="B24" s="16" t="s">
        <v>7</v>
      </c>
      <c r="C24" s="64">
        <v>10500</v>
      </c>
      <c r="D24" s="64">
        <v>15548350</v>
      </c>
      <c r="E24" s="64">
        <v>7250</v>
      </c>
      <c r="F24" s="7"/>
    </row>
    <row r="25" spans="1:6" ht="12.75">
      <c r="A25" s="12" t="s">
        <v>48</v>
      </c>
      <c r="B25" s="23" t="s">
        <v>26</v>
      </c>
      <c r="C25" s="127">
        <f>SUM(C24)</f>
        <v>10500</v>
      </c>
      <c r="D25" s="24">
        <f>SUM(D24)</f>
        <v>15548350</v>
      </c>
      <c r="E25" s="24">
        <f>SUM(E24)</f>
        <v>7250</v>
      </c>
      <c r="F25" s="7"/>
    </row>
    <row r="26" spans="1:6" ht="12.75">
      <c r="A26" s="12"/>
      <c r="B26" s="23" t="s">
        <v>5</v>
      </c>
      <c r="C26" s="24">
        <f>C25+C21+C18+C8</f>
        <v>543503</v>
      </c>
      <c r="D26" s="24">
        <f>D25+D21+D18+D8</f>
        <v>1651343812</v>
      </c>
      <c r="E26" s="24">
        <f>E25+E21+E18+E8</f>
        <v>784054</v>
      </c>
      <c r="F26" s="7"/>
    </row>
    <row r="27" spans="1:6" ht="12.75">
      <c r="A27" s="12"/>
      <c r="B27" s="16"/>
      <c r="C27" s="9"/>
      <c r="D27" s="9"/>
      <c r="E27" s="9"/>
      <c r="F27" s="7"/>
    </row>
    <row r="28" spans="1:6" ht="12.75">
      <c r="A28" s="118" t="s">
        <v>146</v>
      </c>
      <c r="B28" s="7"/>
      <c r="C28" s="7"/>
      <c r="D28" s="7"/>
      <c r="E28" s="9"/>
      <c r="F28" s="7"/>
    </row>
    <row r="29" spans="1:6" ht="12.75">
      <c r="A29" s="12"/>
      <c r="B29" s="1"/>
      <c r="C29" s="13"/>
      <c r="D29" s="13"/>
      <c r="E29" s="13"/>
      <c r="F29" s="7"/>
    </row>
    <row r="30" spans="1:6" ht="12.75">
      <c r="A30" s="7"/>
      <c r="B30" s="1"/>
      <c r="C30" s="13"/>
      <c r="D30" s="13"/>
      <c r="E30" s="13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3">
      <selection activeCell="A19" sqref="A19:D19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181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105</v>
      </c>
      <c r="B5" s="17" t="s">
        <v>163</v>
      </c>
      <c r="C5" s="7"/>
      <c r="D5" s="7"/>
      <c r="E5" s="7"/>
      <c r="F5" s="7"/>
      <c r="G5" s="6"/>
    </row>
    <row r="6" spans="1:7" ht="33.75" customHeight="1">
      <c r="A6" s="14" t="s">
        <v>41</v>
      </c>
      <c r="B6" s="17" t="s">
        <v>39</v>
      </c>
      <c r="C6" s="14"/>
      <c r="D6" s="7"/>
      <c r="E6" s="7"/>
      <c r="F6" s="7"/>
      <c r="G6" s="6"/>
    </row>
    <row r="7" spans="1:7" ht="18" customHeight="1">
      <c r="A7" s="14" t="s">
        <v>62</v>
      </c>
      <c r="B7" s="17" t="s">
        <v>40</v>
      </c>
      <c r="C7" s="14"/>
      <c r="D7" s="64"/>
      <c r="E7" s="64"/>
      <c r="F7" s="7"/>
      <c r="G7" s="6"/>
    </row>
    <row r="8" spans="1:7" ht="12.75">
      <c r="A8" s="19" t="s">
        <v>62</v>
      </c>
      <c r="B8" s="16" t="s">
        <v>7</v>
      </c>
      <c r="C8" s="64">
        <v>78442</v>
      </c>
      <c r="D8" s="64">
        <v>243124723</v>
      </c>
      <c r="E8" s="64">
        <v>113366</v>
      </c>
      <c r="F8" s="7"/>
      <c r="G8" s="6"/>
    </row>
    <row r="9" spans="1:7" ht="12.75">
      <c r="A9" s="19" t="s">
        <v>62</v>
      </c>
      <c r="B9" s="23" t="s">
        <v>26</v>
      </c>
      <c r="C9" s="13">
        <f>SUM(C8)</f>
        <v>78442</v>
      </c>
      <c r="D9" s="13">
        <f>SUM(D8)</f>
        <v>243124723</v>
      </c>
      <c r="E9" s="13">
        <f>SUM(E8)</f>
        <v>113366</v>
      </c>
      <c r="F9" s="7"/>
      <c r="G9" s="6"/>
    </row>
    <row r="10" spans="1:7" ht="12.75">
      <c r="A10" s="14" t="s">
        <v>155</v>
      </c>
      <c r="B10" s="17" t="s">
        <v>15</v>
      </c>
      <c r="C10" s="14"/>
      <c r="D10" s="7"/>
      <c r="E10" s="7"/>
      <c r="F10" s="7"/>
      <c r="G10" s="6"/>
    </row>
    <row r="11" spans="1:7" ht="12.75">
      <c r="A11" s="19" t="s">
        <v>155</v>
      </c>
      <c r="B11" s="16" t="s">
        <v>178</v>
      </c>
      <c r="C11" s="64">
        <v>540</v>
      </c>
      <c r="D11" s="64">
        <v>238051</v>
      </c>
      <c r="E11" s="64">
        <v>111</v>
      </c>
      <c r="F11" s="7"/>
      <c r="G11" s="6"/>
    </row>
    <row r="12" spans="1:7" ht="12.75">
      <c r="A12" s="19" t="s">
        <v>155</v>
      </c>
      <c r="B12" s="23" t="s">
        <v>26</v>
      </c>
      <c r="C12" s="65">
        <f>SUM(C11)</f>
        <v>540</v>
      </c>
      <c r="D12" s="65">
        <f>SUM(D11)</f>
        <v>238051</v>
      </c>
      <c r="E12" s="65">
        <f>SUM(E11)</f>
        <v>111</v>
      </c>
      <c r="F12" s="7"/>
      <c r="G12" s="6"/>
    </row>
    <row r="13" spans="1:7" ht="25.5" customHeight="1">
      <c r="A13" s="14" t="s">
        <v>47</v>
      </c>
      <c r="B13" s="17" t="s">
        <v>45</v>
      </c>
      <c r="C13" s="14"/>
      <c r="D13" s="24"/>
      <c r="E13" s="24"/>
      <c r="F13" s="7"/>
      <c r="G13" s="6"/>
    </row>
    <row r="14" spans="1:6" ht="12.75">
      <c r="A14" s="14" t="s">
        <v>49</v>
      </c>
      <c r="B14" s="17" t="s">
        <v>15</v>
      </c>
      <c r="C14" s="14"/>
      <c r="D14" s="13"/>
      <c r="E14" s="13"/>
      <c r="F14" s="7"/>
    </row>
    <row r="15" spans="1:6" ht="12.75">
      <c r="A15" s="19" t="s">
        <v>49</v>
      </c>
      <c r="B15" s="16" t="s">
        <v>54</v>
      </c>
      <c r="C15" s="64">
        <v>12856</v>
      </c>
      <c r="D15" s="64">
        <v>140166767</v>
      </c>
      <c r="E15" s="64">
        <v>65358</v>
      </c>
      <c r="F15" s="7"/>
    </row>
    <row r="16" spans="1:6" ht="12.75">
      <c r="A16" s="19" t="s">
        <v>49</v>
      </c>
      <c r="B16" s="23" t="s">
        <v>26</v>
      </c>
      <c r="C16" s="65">
        <f>SUM(C15)</f>
        <v>12856</v>
      </c>
      <c r="D16" s="65">
        <f>SUM(D15)</f>
        <v>140166767</v>
      </c>
      <c r="E16" s="65">
        <f>SUM(E15)</f>
        <v>65358</v>
      </c>
      <c r="F16" s="7"/>
    </row>
    <row r="17" spans="1:6" ht="12.75">
      <c r="A17" s="12"/>
      <c r="B17" s="1" t="s">
        <v>5</v>
      </c>
      <c r="C17" s="13">
        <f>C16+C12+C9</f>
        <v>91838</v>
      </c>
      <c r="D17" s="13">
        <f>D16+D12+D9</f>
        <v>383529541</v>
      </c>
      <c r="E17" s="13">
        <f>E16+E12+E9</f>
        <v>178835</v>
      </c>
      <c r="F17" s="7"/>
    </row>
    <row r="18" spans="1:6" ht="12.75">
      <c r="A18" s="12"/>
      <c r="B18" s="1"/>
      <c r="C18" s="13"/>
      <c r="D18" s="13"/>
      <c r="E18" s="13"/>
      <c r="F18" s="7"/>
    </row>
    <row r="19" spans="1:6" ht="12.75">
      <c r="A19" s="118" t="s">
        <v>146</v>
      </c>
      <c r="B19" s="7"/>
      <c r="C19" s="7"/>
      <c r="D19" s="7"/>
      <c r="E19" s="13"/>
      <c r="F19" s="7"/>
    </row>
    <row r="20" spans="1:6" ht="12.75">
      <c r="A20" s="19"/>
      <c r="B20" s="16"/>
      <c r="C20" s="64"/>
      <c r="D20" s="64"/>
      <c r="E20" s="64"/>
      <c r="F20" s="7"/>
    </row>
    <row r="21" spans="1:6" ht="12.75">
      <c r="A21" s="19"/>
      <c r="B21" s="23"/>
      <c r="C21" s="24"/>
      <c r="D21" s="24"/>
      <c r="E21" s="24"/>
      <c r="F21" s="7"/>
    </row>
    <row r="22" spans="1:6" ht="12.75">
      <c r="A22" s="14"/>
      <c r="B22" s="18"/>
      <c r="C22" s="9"/>
      <c r="D22" s="9"/>
      <c r="E22" s="9"/>
      <c r="F22" s="7"/>
    </row>
    <row r="23" spans="1:6" ht="12.75">
      <c r="A23" s="11"/>
      <c r="B23" s="15"/>
      <c r="C23" s="16"/>
      <c r="D23" s="13"/>
      <c r="E23" s="13"/>
      <c r="F23" s="7"/>
    </row>
    <row r="24" spans="1:6" ht="12.75">
      <c r="A24" s="12"/>
      <c r="B24" s="16"/>
      <c r="C24" s="64"/>
      <c r="D24" s="64"/>
      <c r="E24" s="64"/>
      <c r="F24" s="7"/>
    </row>
    <row r="25" spans="1:6" ht="12.75">
      <c r="A25" s="12"/>
      <c r="B25" s="23"/>
      <c r="C25" s="127"/>
      <c r="D25" s="24"/>
      <c r="E25" s="24"/>
      <c r="F25" s="7"/>
    </row>
    <row r="26" spans="1:6" ht="12.75">
      <c r="A26" s="12"/>
      <c r="B26" s="23"/>
      <c r="C26" s="24"/>
      <c r="D26" s="24"/>
      <c r="E26" s="24"/>
      <c r="F26" s="7"/>
    </row>
    <row r="27" spans="1:6" ht="12.75">
      <c r="A27" s="12"/>
      <c r="B27" s="16"/>
      <c r="C27" s="9"/>
      <c r="D27" s="9"/>
      <c r="E27" s="9"/>
      <c r="F27" s="7"/>
    </row>
    <row r="28" spans="1:6" ht="12.75">
      <c r="A28" s="12"/>
      <c r="B28" s="16"/>
      <c r="C28" s="9"/>
      <c r="D28" s="9"/>
      <c r="E28" s="9"/>
      <c r="F28" s="7"/>
    </row>
    <row r="29" spans="1:6" ht="12.75">
      <c r="A29" s="12"/>
      <c r="B29" s="1"/>
      <c r="C29" s="13"/>
      <c r="D29" s="13"/>
      <c r="E29" s="13"/>
      <c r="F29" s="7"/>
    </row>
    <row r="30" spans="1:6" ht="12.75">
      <c r="A30" s="7"/>
      <c r="B30" s="1"/>
      <c r="C30" s="13"/>
      <c r="D30" s="13"/>
      <c r="E30" s="13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7">
      <selection activeCell="A19" sqref="A19:B20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186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105</v>
      </c>
      <c r="B5" s="17" t="s">
        <v>163</v>
      </c>
      <c r="C5" s="7"/>
      <c r="D5" s="7"/>
      <c r="E5" s="7"/>
      <c r="F5" s="7"/>
      <c r="G5" s="6"/>
    </row>
    <row r="6" spans="1:7" ht="33.75" customHeight="1">
      <c r="A6" s="132" t="s">
        <v>60</v>
      </c>
      <c r="B6" s="133" t="s">
        <v>39</v>
      </c>
      <c r="C6" s="134"/>
      <c r="D6" s="7"/>
      <c r="E6" s="7"/>
      <c r="F6" s="7"/>
      <c r="G6" s="6"/>
    </row>
    <row r="7" spans="1:7" ht="18" customHeight="1">
      <c r="A7" s="132" t="s">
        <v>62</v>
      </c>
      <c r="B7" s="133" t="s">
        <v>40</v>
      </c>
      <c r="C7" s="134"/>
      <c r="D7" s="64"/>
      <c r="E7" s="64"/>
      <c r="F7" s="7"/>
      <c r="G7" s="6"/>
    </row>
    <row r="8" spans="1:7" ht="12.75">
      <c r="A8" s="135" t="s">
        <v>62</v>
      </c>
      <c r="B8" s="134" t="s">
        <v>57</v>
      </c>
      <c r="C8" s="136">
        <v>112221</v>
      </c>
      <c r="D8" s="136">
        <v>1160324937</v>
      </c>
      <c r="E8" s="136">
        <v>539698</v>
      </c>
      <c r="F8" s="7"/>
      <c r="G8" s="6"/>
    </row>
    <row r="9" spans="1:7" ht="12.75">
      <c r="A9" s="135" t="s">
        <v>62</v>
      </c>
      <c r="B9" s="134" t="s">
        <v>116</v>
      </c>
      <c r="C9" s="136">
        <v>18630</v>
      </c>
      <c r="D9" s="136">
        <v>65624760</v>
      </c>
      <c r="E9" s="136">
        <v>30524</v>
      </c>
      <c r="F9" s="7"/>
      <c r="G9" s="6"/>
    </row>
    <row r="10" spans="1:7" ht="12.75">
      <c r="A10" s="135" t="s">
        <v>62</v>
      </c>
      <c r="B10" s="137" t="s">
        <v>4</v>
      </c>
      <c r="C10" s="138">
        <f>SUM(C8:C9)</f>
        <v>130851</v>
      </c>
      <c r="D10" s="139">
        <f>SUM(D8:D9)</f>
        <v>1225949697</v>
      </c>
      <c r="E10" s="139">
        <f>SUM(E8:E9)</f>
        <v>570222</v>
      </c>
      <c r="F10" s="7"/>
      <c r="G10" s="6"/>
    </row>
    <row r="11" spans="1:7" ht="12.75">
      <c r="A11" s="140" t="s">
        <v>64</v>
      </c>
      <c r="B11" s="141" t="s">
        <v>15</v>
      </c>
      <c r="C11" s="134"/>
      <c r="D11" s="64"/>
      <c r="E11" s="64"/>
      <c r="F11" s="7"/>
      <c r="G11" s="6"/>
    </row>
    <row r="12" spans="1:7" ht="12.75">
      <c r="A12" s="142" t="s">
        <v>64</v>
      </c>
      <c r="B12" s="134" t="s">
        <v>57</v>
      </c>
      <c r="C12" s="136">
        <v>806</v>
      </c>
      <c r="D12" s="136">
        <v>2091157</v>
      </c>
      <c r="E12" s="136">
        <v>973</v>
      </c>
      <c r="F12" s="7"/>
      <c r="G12" s="6"/>
    </row>
    <row r="13" spans="1:7" ht="12" customHeight="1">
      <c r="A13" s="142" t="s">
        <v>64</v>
      </c>
      <c r="B13" s="134" t="s">
        <v>185</v>
      </c>
      <c r="C13" s="136">
        <v>3430</v>
      </c>
      <c r="D13" s="136">
        <v>10658662</v>
      </c>
      <c r="E13" s="136">
        <v>4958</v>
      </c>
      <c r="F13" s="7"/>
      <c r="G13" s="6"/>
    </row>
    <row r="14" spans="1:6" ht="12.75">
      <c r="A14" s="142" t="s">
        <v>64</v>
      </c>
      <c r="B14" s="137" t="s">
        <v>4</v>
      </c>
      <c r="C14" s="138">
        <f>SUM(C12:C13)</f>
        <v>4236</v>
      </c>
      <c r="D14" s="139">
        <f>SUM(D12:D13)</f>
        <v>12749819</v>
      </c>
      <c r="E14" s="139">
        <f>SUM(E12:E13)</f>
        <v>5931</v>
      </c>
      <c r="F14" s="7"/>
    </row>
    <row r="15" spans="1:6" ht="12.75">
      <c r="A15" s="142" t="s">
        <v>52</v>
      </c>
      <c r="B15" s="137" t="s">
        <v>4</v>
      </c>
      <c r="C15" s="138">
        <f>C14+C10</f>
        <v>135087</v>
      </c>
      <c r="D15" s="138">
        <f>D14+D10</f>
        <v>1238699516</v>
      </c>
      <c r="E15" s="138">
        <f>E14+E10</f>
        <v>576153</v>
      </c>
      <c r="F15" s="7"/>
    </row>
    <row r="16" spans="1:6" ht="22.5">
      <c r="A16" s="140" t="s">
        <v>66</v>
      </c>
      <c r="B16" s="141" t="s">
        <v>43</v>
      </c>
      <c r="C16" s="134"/>
      <c r="D16" s="64"/>
      <c r="E16" s="64"/>
      <c r="F16" s="7"/>
    </row>
    <row r="17" spans="1:6" ht="12.75">
      <c r="A17" s="142" t="s">
        <v>66</v>
      </c>
      <c r="B17" s="134" t="s">
        <v>57</v>
      </c>
      <c r="C17" s="136">
        <v>7820</v>
      </c>
      <c r="D17" s="136">
        <v>19462245</v>
      </c>
      <c r="E17" s="136">
        <v>9053</v>
      </c>
      <c r="F17" s="7"/>
    </row>
    <row r="18" spans="1:6" ht="12.75">
      <c r="A18" s="142" t="s">
        <v>66</v>
      </c>
      <c r="B18" s="1" t="s">
        <v>4</v>
      </c>
      <c r="C18" s="13">
        <f>SUM(C17)</f>
        <v>7820</v>
      </c>
      <c r="D18" s="13">
        <f>SUM(D17)</f>
        <v>19462245</v>
      </c>
      <c r="E18" s="13">
        <f>SUM(E17)</f>
        <v>9053</v>
      </c>
      <c r="F18" s="7"/>
    </row>
    <row r="19" spans="1:6" ht="22.5">
      <c r="A19" s="132" t="s">
        <v>68</v>
      </c>
      <c r="B19" s="141" t="s">
        <v>45</v>
      </c>
      <c r="C19" s="134"/>
      <c r="D19" s="13"/>
      <c r="E19" s="13"/>
      <c r="F19" s="7"/>
    </row>
    <row r="20" spans="1:6" ht="12.75">
      <c r="A20" s="132" t="s">
        <v>72</v>
      </c>
      <c r="B20" s="141" t="s">
        <v>15</v>
      </c>
      <c r="C20" s="134"/>
      <c r="D20" s="13"/>
      <c r="E20" s="13"/>
      <c r="F20" s="7"/>
    </row>
    <row r="21" spans="1:6" ht="12.75">
      <c r="A21" s="143" t="s">
        <v>72</v>
      </c>
      <c r="B21" s="134" t="s">
        <v>33</v>
      </c>
      <c r="C21" s="136">
        <v>49802</v>
      </c>
      <c r="D21" s="136">
        <v>60801785</v>
      </c>
      <c r="E21" s="136">
        <v>28280</v>
      </c>
      <c r="F21" s="7"/>
    </row>
    <row r="22" spans="1:6" ht="12.75">
      <c r="A22" s="143" t="s">
        <v>72</v>
      </c>
      <c r="B22" s="23" t="s">
        <v>4</v>
      </c>
      <c r="C22" s="24">
        <f>SUM(C21)</f>
        <v>49802</v>
      </c>
      <c r="D22" s="24">
        <f>SUM(D21)</f>
        <v>60801785</v>
      </c>
      <c r="E22" s="24">
        <f>SUM(E21)</f>
        <v>28280</v>
      </c>
      <c r="F22" s="7"/>
    </row>
    <row r="23" spans="1:6" ht="12.75">
      <c r="A23" s="14"/>
      <c r="B23" s="144" t="s">
        <v>32</v>
      </c>
      <c r="C23" s="24">
        <f>C22+C18+C15</f>
        <v>192709</v>
      </c>
      <c r="D23" s="24">
        <f>D22+D18+D15</f>
        <v>1318963546</v>
      </c>
      <c r="E23" s="24">
        <f>E22+E18+E15</f>
        <v>613486</v>
      </c>
      <c r="F23" s="7"/>
    </row>
    <row r="24" spans="1:6" ht="12.75">
      <c r="A24" s="11"/>
      <c r="B24" s="15"/>
      <c r="C24" s="16"/>
      <c r="D24" s="13"/>
      <c r="E24" s="13"/>
      <c r="F24" s="7"/>
    </row>
    <row r="25" spans="1:6" ht="12.75">
      <c r="A25" s="118" t="s">
        <v>146</v>
      </c>
      <c r="B25" s="7"/>
      <c r="C25" s="7"/>
      <c r="D25" s="7"/>
      <c r="E25" s="64"/>
      <c r="F25" s="7"/>
    </row>
    <row r="26" spans="1:6" ht="12.75">
      <c r="A26" s="12"/>
      <c r="B26" s="23"/>
      <c r="C26" s="127"/>
      <c r="D26" s="24"/>
      <c r="E26" s="24"/>
      <c r="F26" s="7"/>
    </row>
    <row r="27" spans="1:6" ht="12.75">
      <c r="A27" s="12"/>
      <c r="B27" s="23"/>
      <c r="C27" s="24"/>
      <c r="D27" s="24"/>
      <c r="E27" s="24"/>
      <c r="F27" s="7"/>
    </row>
    <row r="28" spans="1:6" ht="12.75">
      <c r="A28" s="12"/>
      <c r="B28" s="16"/>
      <c r="C28" s="9"/>
      <c r="D28" s="9"/>
      <c r="E28" s="9"/>
      <c r="F28" s="7"/>
    </row>
    <row r="29" spans="1:6" ht="12.75">
      <c r="A29" s="12"/>
      <c r="B29" s="16"/>
      <c r="C29" s="9"/>
      <c r="D29" s="9"/>
      <c r="E29" s="9"/>
      <c r="F29" s="7"/>
    </row>
    <row r="30" spans="1:6" ht="12.75">
      <c r="A30" s="12"/>
      <c r="B30" s="1"/>
      <c r="C30" s="13"/>
      <c r="D30" s="13"/>
      <c r="E30" s="13"/>
      <c r="F30" s="7"/>
    </row>
    <row r="31" spans="1:6" ht="12.75">
      <c r="A31" s="7"/>
      <c r="B31" s="1"/>
      <c r="C31" s="13"/>
      <c r="D31" s="13"/>
      <c r="E31" s="13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0">
      <selection activeCell="A20" sqref="A20:D20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194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37</v>
      </c>
      <c r="B5" s="17" t="s">
        <v>163</v>
      </c>
      <c r="C5" s="7"/>
      <c r="D5" s="7"/>
      <c r="E5" s="7"/>
      <c r="F5" s="7"/>
      <c r="G5" s="6"/>
    </row>
    <row r="6" spans="1:7" ht="24.75" customHeight="1">
      <c r="A6" s="14" t="s">
        <v>38</v>
      </c>
      <c r="B6" s="17" t="s">
        <v>36</v>
      </c>
      <c r="C6" s="154"/>
      <c r="D6" s="7"/>
      <c r="E6" s="7"/>
      <c r="F6" s="7"/>
      <c r="G6" s="6"/>
    </row>
    <row r="7" spans="1:7" ht="18" customHeight="1">
      <c r="A7" s="19" t="s">
        <v>38</v>
      </c>
      <c r="B7" s="155" t="s">
        <v>112</v>
      </c>
      <c r="C7" s="156">
        <v>60</v>
      </c>
      <c r="D7" s="156">
        <v>202</v>
      </c>
      <c r="E7" s="156">
        <v>94</v>
      </c>
      <c r="F7" s="7"/>
      <c r="G7" s="6"/>
    </row>
    <row r="8" spans="1:7" ht="12.75">
      <c r="A8" s="19" t="s">
        <v>38</v>
      </c>
      <c r="B8" s="157" t="s">
        <v>4</v>
      </c>
      <c r="C8" s="158">
        <f>SUM(C7)</f>
        <v>60</v>
      </c>
      <c r="D8" s="158">
        <f>SUM(D7)</f>
        <v>202</v>
      </c>
      <c r="E8" s="158">
        <f>SUM(E7)</f>
        <v>94</v>
      </c>
      <c r="F8" s="7"/>
      <c r="G8" s="6"/>
    </row>
    <row r="9" spans="1:7" ht="21">
      <c r="A9" s="14" t="s">
        <v>60</v>
      </c>
      <c r="B9" s="17" t="s">
        <v>39</v>
      </c>
      <c r="C9" s="154"/>
      <c r="D9" s="136"/>
      <c r="E9" s="136"/>
      <c r="F9" s="7"/>
      <c r="G9" s="6"/>
    </row>
    <row r="10" spans="1:7" ht="12.75">
      <c r="A10" s="14" t="s">
        <v>62</v>
      </c>
      <c r="B10" s="17" t="s">
        <v>40</v>
      </c>
      <c r="C10" s="154"/>
      <c r="D10" s="139"/>
      <c r="E10" s="139"/>
      <c r="F10" s="7"/>
      <c r="G10" s="6"/>
    </row>
    <row r="11" spans="1:7" ht="12.75">
      <c r="A11" s="19" t="s">
        <v>62</v>
      </c>
      <c r="B11" s="155" t="s">
        <v>57</v>
      </c>
      <c r="C11" s="156">
        <v>168319.04</v>
      </c>
      <c r="D11" s="156">
        <v>2086139</v>
      </c>
      <c r="E11" s="156">
        <v>970361</v>
      </c>
      <c r="F11" s="7"/>
      <c r="G11" s="6"/>
    </row>
    <row r="12" spans="1:7" ht="12.75">
      <c r="A12" s="19" t="s">
        <v>62</v>
      </c>
      <c r="B12" s="157" t="s">
        <v>4</v>
      </c>
      <c r="C12" s="158">
        <f>SUM(C11)</f>
        <v>168319.04</v>
      </c>
      <c r="D12" s="158">
        <f>SUM(D11)</f>
        <v>2086139</v>
      </c>
      <c r="E12" s="158">
        <f>SUM(E11)</f>
        <v>970361</v>
      </c>
      <c r="F12" s="7"/>
      <c r="G12" s="6"/>
    </row>
    <row r="13" spans="1:7" ht="12" customHeight="1">
      <c r="A13" s="159" t="s">
        <v>64</v>
      </c>
      <c r="B13" s="160" t="s">
        <v>15</v>
      </c>
      <c r="C13" s="155"/>
      <c r="D13" s="136"/>
      <c r="E13" s="136"/>
      <c r="F13" s="7"/>
      <c r="G13" s="6"/>
    </row>
    <row r="14" spans="1:6" ht="12.75">
      <c r="A14" s="12" t="s">
        <v>64</v>
      </c>
      <c r="B14" s="155" t="s">
        <v>112</v>
      </c>
      <c r="C14" s="156">
        <v>10</v>
      </c>
      <c r="D14" s="156">
        <v>530</v>
      </c>
      <c r="E14" s="156">
        <v>247</v>
      </c>
      <c r="F14" s="7"/>
    </row>
    <row r="15" spans="1:6" ht="12.75">
      <c r="A15" s="12" t="s">
        <v>64</v>
      </c>
      <c r="B15" s="155" t="s">
        <v>57</v>
      </c>
      <c r="C15" s="156">
        <v>141.84</v>
      </c>
      <c r="D15" s="156">
        <v>443</v>
      </c>
      <c r="E15" s="156">
        <v>206</v>
      </c>
      <c r="F15" s="7"/>
    </row>
    <row r="16" spans="1:6" ht="12.75">
      <c r="A16" s="12" t="s">
        <v>64</v>
      </c>
      <c r="B16" s="161" t="s">
        <v>4</v>
      </c>
      <c r="C16" s="162">
        <f>SUM(C14:C15)</f>
        <v>151.84</v>
      </c>
      <c r="D16" s="65">
        <f>SUM(D14:D15)</f>
        <v>973</v>
      </c>
      <c r="E16" s="65">
        <f>SUM(E14:E15)</f>
        <v>453</v>
      </c>
      <c r="F16" s="7"/>
    </row>
    <row r="17" spans="1:6" ht="12.75">
      <c r="A17" s="142" t="s">
        <v>60</v>
      </c>
      <c r="B17" s="157" t="s">
        <v>4</v>
      </c>
      <c r="C17" s="158">
        <f>C16+C12</f>
        <v>168470.88</v>
      </c>
      <c r="D17" s="158">
        <f>D16+D12</f>
        <v>2087112</v>
      </c>
      <c r="E17" s="158">
        <f>E16+E12</f>
        <v>970814</v>
      </c>
      <c r="F17" s="7"/>
    </row>
    <row r="18" spans="1:6" ht="12.75">
      <c r="A18" s="142"/>
      <c r="B18" s="1" t="s">
        <v>32</v>
      </c>
      <c r="C18" s="13">
        <f>C17+C8</f>
        <v>168530.88</v>
      </c>
      <c r="D18" s="13">
        <f>D17+D8</f>
        <v>2087314</v>
      </c>
      <c r="E18" s="13">
        <f>E17+E8</f>
        <v>970908</v>
      </c>
      <c r="F18" s="7"/>
    </row>
    <row r="19" spans="1:6" ht="12.75">
      <c r="A19" s="132"/>
      <c r="B19" s="141"/>
      <c r="C19" s="134"/>
      <c r="D19" s="13"/>
      <c r="E19" s="13"/>
      <c r="F19" s="7"/>
    </row>
    <row r="20" spans="1:6" ht="12.75">
      <c r="A20" s="118" t="s">
        <v>146</v>
      </c>
      <c r="B20" s="7"/>
      <c r="C20" s="7"/>
      <c r="D20" s="7"/>
      <c r="E20" s="13"/>
      <c r="F20" s="7"/>
    </row>
    <row r="21" spans="1:6" ht="12.75">
      <c r="A21" s="143"/>
      <c r="B21" s="134"/>
      <c r="C21" s="136"/>
      <c r="D21" s="136"/>
      <c r="E21" s="136"/>
      <c r="F21" s="7"/>
    </row>
    <row r="22" spans="1:6" ht="12.75">
      <c r="A22" s="143"/>
      <c r="B22" s="23"/>
      <c r="C22" s="24"/>
      <c r="D22" s="24"/>
      <c r="E22" s="24"/>
      <c r="F22" s="7"/>
    </row>
    <row r="23" spans="1:6" ht="12.75">
      <c r="A23" s="14"/>
      <c r="B23" s="144"/>
      <c r="C23" s="24"/>
      <c r="D23" s="24"/>
      <c r="E23" s="24"/>
      <c r="F23" s="7"/>
    </row>
    <row r="24" spans="1:6" ht="12.75">
      <c r="A24" s="11"/>
      <c r="B24" s="15"/>
      <c r="C24" s="16"/>
      <c r="D24" s="13"/>
      <c r="E24" s="13"/>
      <c r="F24" s="7"/>
    </row>
    <row r="25" spans="1:6" ht="12.75">
      <c r="A25" s="12"/>
      <c r="B25" s="16"/>
      <c r="C25" s="64"/>
      <c r="D25" s="64"/>
      <c r="E25" s="64"/>
      <c r="F25" s="7"/>
    </row>
    <row r="26" spans="1:6" ht="12.75">
      <c r="A26" s="12"/>
      <c r="B26" s="23"/>
      <c r="C26" s="127"/>
      <c r="D26" s="24"/>
      <c r="E26" s="24"/>
      <c r="F26" s="7"/>
    </row>
    <row r="27" spans="1:6" ht="12.75">
      <c r="A27" s="12"/>
      <c r="B27" s="23"/>
      <c r="C27" s="24"/>
      <c r="D27" s="24"/>
      <c r="E27" s="24"/>
      <c r="F27" s="7"/>
    </row>
    <row r="28" spans="1:6" ht="12.75">
      <c r="A28" s="12"/>
      <c r="B28" s="16"/>
      <c r="C28" s="9"/>
      <c r="D28" s="9"/>
      <c r="E28" s="9"/>
      <c r="F28" s="7"/>
    </row>
    <row r="29" spans="1:6" ht="12.75">
      <c r="A29" s="12"/>
      <c r="B29" s="16"/>
      <c r="C29" s="9"/>
      <c r="D29" s="9"/>
      <c r="E29" s="9"/>
      <c r="F29" s="7"/>
    </row>
    <row r="30" spans="1:6" ht="12.75">
      <c r="A30" s="12"/>
      <c r="B30" s="1"/>
      <c r="C30" s="13"/>
      <c r="D30" s="13"/>
      <c r="E30" s="13"/>
      <c r="F30" s="7"/>
    </row>
    <row r="31" spans="1:6" ht="12.75">
      <c r="A31" s="7"/>
      <c r="B31" s="1"/>
      <c r="C31" s="13"/>
      <c r="D31" s="13"/>
      <c r="E31" s="13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7">
      <selection activeCell="A16" sqref="A16:D16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200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37</v>
      </c>
      <c r="B5" s="17" t="s">
        <v>163</v>
      </c>
      <c r="C5" s="7"/>
      <c r="D5" s="7"/>
      <c r="E5" s="7"/>
      <c r="F5" s="7"/>
      <c r="G5" s="6"/>
    </row>
    <row r="6" spans="1:7" ht="28.5" customHeight="1">
      <c r="A6" s="180" t="s">
        <v>60</v>
      </c>
      <c r="B6" s="17" t="s">
        <v>39</v>
      </c>
      <c r="C6" s="178"/>
      <c r="D6" s="156"/>
      <c r="E6" s="156"/>
      <c r="F6" s="7"/>
      <c r="G6" s="6"/>
    </row>
    <row r="7" spans="1:7" ht="12.75">
      <c r="A7" s="180" t="s">
        <v>62</v>
      </c>
      <c r="B7" s="17" t="s">
        <v>40</v>
      </c>
      <c r="C7" s="178"/>
      <c r="D7" s="158"/>
      <c r="E7" s="158"/>
      <c r="F7" s="7"/>
      <c r="G7" s="6"/>
    </row>
    <row r="8" spans="1:7" ht="12.75">
      <c r="A8" s="179" t="s">
        <v>62</v>
      </c>
      <c r="B8" s="178" t="s">
        <v>57</v>
      </c>
      <c r="C8" s="177">
        <v>23433.8</v>
      </c>
      <c r="D8" s="177">
        <v>103170</v>
      </c>
      <c r="E8" s="177">
        <v>47986</v>
      </c>
      <c r="F8" s="7"/>
      <c r="G8" s="6"/>
    </row>
    <row r="9" spans="1:7" ht="12.75">
      <c r="A9" s="179" t="s">
        <v>62</v>
      </c>
      <c r="B9" s="137" t="s">
        <v>4</v>
      </c>
      <c r="C9" s="175">
        <f>SUM(C8)</f>
        <v>23433.8</v>
      </c>
      <c r="D9" s="139">
        <f>SUM(D8)</f>
        <v>103170</v>
      </c>
      <c r="E9" s="139">
        <f>SUM(E8)</f>
        <v>47986</v>
      </c>
      <c r="F9" s="7"/>
      <c r="G9" s="6"/>
    </row>
    <row r="10" spans="1:7" ht="12.75">
      <c r="A10" s="14" t="s">
        <v>64</v>
      </c>
      <c r="B10" s="17" t="s">
        <v>15</v>
      </c>
      <c r="C10" s="178"/>
      <c r="D10" s="156"/>
      <c r="E10" s="156"/>
      <c r="F10" s="7"/>
      <c r="G10" s="6"/>
    </row>
    <row r="11" spans="1:7" ht="12.75">
      <c r="A11" s="19" t="s">
        <v>64</v>
      </c>
      <c r="B11" s="178" t="s">
        <v>57</v>
      </c>
      <c r="C11" s="177">
        <v>2279.67</v>
      </c>
      <c r="D11" s="177">
        <v>41525</v>
      </c>
      <c r="E11" s="177">
        <v>19314</v>
      </c>
      <c r="F11" s="7"/>
      <c r="G11" s="6"/>
    </row>
    <row r="12" spans="1:7" ht="12" customHeight="1">
      <c r="A12" s="19" t="s">
        <v>64</v>
      </c>
      <c r="B12" s="23" t="s">
        <v>4</v>
      </c>
      <c r="C12" s="127">
        <f>SUM(C11)</f>
        <v>2279.67</v>
      </c>
      <c r="D12" s="176">
        <f>SUM(D11)</f>
        <v>41525</v>
      </c>
      <c r="E12" s="176">
        <f>SUM(E11)</f>
        <v>19314</v>
      </c>
      <c r="F12" s="7"/>
      <c r="G12" s="6"/>
    </row>
    <row r="13" spans="1:6" ht="12.75">
      <c r="A13" s="12"/>
      <c r="B13" s="168" t="s">
        <v>32</v>
      </c>
      <c r="C13" s="167">
        <f>C12+C9</f>
        <v>25713.47</v>
      </c>
      <c r="D13" s="167">
        <f>D12+D9</f>
        <v>144695</v>
      </c>
      <c r="E13" s="167">
        <f>E12+E9</f>
        <v>67300</v>
      </c>
      <c r="F13" s="7"/>
    </row>
    <row r="14" spans="1:6" ht="12.75">
      <c r="A14" s="12"/>
      <c r="B14" s="155"/>
      <c r="C14" s="156"/>
      <c r="D14" s="156"/>
      <c r="E14" s="156"/>
      <c r="F14" s="7"/>
    </row>
    <row r="15" spans="1:6" ht="12.75">
      <c r="A15" s="12"/>
      <c r="B15" s="161"/>
      <c r="C15" s="162"/>
      <c r="D15" s="65"/>
      <c r="E15" s="65"/>
      <c r="F15" s="7"/>
    </row>
    <row r="16" spans="1:6" ht="12.75">
      <c r="A16" s="118" t="s">
        <v>146</v>
      </c>
      <c r="B16" s="7"/>
      <c r="C16" s="7"/>
      <c r="D16" s="7"/>
      <c r="E16" s="158"/>
      <c r="F16" s="7"/>
    </row>
    <row r="17" spans="1:6" ht="12.75">
      <c r="A17" s="142"/>
      <c r="B17" s="1"/>
      <c r="C17" s="13"/>
      <c r="D17" s="13"/>
      <c r="E17" s="13"/>
      <c r="F17" s="7"/>
    </row>
    <row r="18" spans="1:6" ht="12.75">
      <c r="A18" s="132"/>
      <c r="B18" s="141"/>
      <c r="C18" s="134"/>
      <c r="D18" s="13"/>
      <c r="E18" s="13"/>
      <c r="F18" s="7"/>
    </row>
    <row r="19" spans="1:6" ht="12.75">
      <c r="A19" s="132"/>
      <c r="B19" s="141"/>
      <c r="C19" s="134"/>
      <c r="D19" s="13"/>
      <c r="E19" s="13"/>
      <c r="F19" s="7"/>
    </row>
    <row r="20" spans="1:6" ht="12.75">
      <c r="A20" s="143"/>
      <c r="B20" s="134"/>
      <c r="C20" s="136"/>
      <c r="D20" s="136"/>
      <c r="E20" s="136"/>
      <c r="F20" s="7"/>
    </row>
    <row r="21" spans="1:6" ht="12.75">
      <c r="A21" s="143"/>
      <c r="B21" s="23"/>
      <c r="C21" s="24"/>
      <c r="D21" s="24"/>
      <c r="E21" s="24"/>
      <c r="F21" s="7"/>
    </row>
    <row r="22" spans="1:6" ht="12.75">
      <c r="A22" s="14"/>
      <c r="B22" s="144"/>
      <c r="C22" s="24"/>
      <c r="D22" s="24"/>
      <c r="E22" s="24"/>
      <c r="F22" s="7"/>
    </row>
    <row r="23" spans="1:6" ht="12.75">
      <c r="A23" s="11"/>
      <c r="B23" s="15"/>
      <c r="C23" s="16"/>
      <c r="D23" s="13"/>
      <c r="E23" s="13"/>
      <c r="F23" s="7"/>
    </row>
    <row r="24" spans="1:6" ht="12.75">
      <c r="A24" s="12"/>
      <c r="B24" s="16"/>
      <c r="C24" s="64"/>
      <c r="D24" s="64"/>
      <c r="E24" s="64"/>
      <c r="F24" s="7"/>
    </row>
    <row r="25" spans="1:6" ht="12.75">
      <c r="A25" s="12"/>
      <c r="B25" s="23"/>
      <c r="C25" s="127"/>
      <c r="D25" s="24"/>
      <c r="E25" s="24"/>
      <c r="F25" s="7"/>
    </row>
    <row r="26" spans="1:6" ht="12.75">
      <c r="A26" s="12"/>
      <c r="B26" s="23"/>
      <c r="C26" s="24"/>
      <c r="D26" s="24"/>
      <c r="E26" s="24"/>
      <c r="F26" s="7"/>
    </row>
    <row r="27" spans="1:6" ht="12.75">
      <c r="A27" s="12"/>
      <c r="B27" s="16"/>
      <c r="C27" s="9"/>
      <c r="D27" s="9"/>
      <c r="E27" s="9"/>
      <c r="F27" s="7"/>
    </row>
    <row r="28" spans="1:6" ht="12.75">
      <c r="A28" s="12"/>
      <c r="B28" s="16"/>
      <c r="C28" s="9"/>
      <c r="D28" s="9"/>
      <c r="E28" s="9"/>
      <c r="F28" s="7"/>
    </row>
    <row r="29" spans="1:6" ht="12.75">
      <c r="A29" s="12"/>
      <c r="B29" s="1"/>
      <c r="C29" s="13"/>
      <c r="D29" s="13"/>
      <c r="E29" s="13"/>
      <c r="F29" s="7"/>
    </row>
    <row r="30" spans="1:6" ht="12.75">
      <c r="A30" s="7"/>
      <c r="B30" s="1"/>
      <c r="C30" s="13"/>
      <c r="D30" s="13"/>
      <c r="E30" s="13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4">
      <selection activeCell="A16" sqref="A16:D16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237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37</v>
      </c>
      <c r="B5" s="17" t="s">
        <v>163</v>
      </c>
      <c r="C5" s="7"/>
      <c r="D5" s="7"/>
      <c r="E5" s="7"/>
      <c r="F5" s="7"/>
      <c r="G5" s="6"/>
    </row>
    <row r="6" spans="1:7" ht="28.5" customHeight="1">
      <c r="A6" s="195" t="s">
        <v>60</v>
      </c>
      <c r="B6" s="194" t="s">
        <v>39</v>
      </c>
      <c r="C6" s="178"/>
      <c r="D6" s="156"/>
      <c r="E6" s="156"/>
      <c r="F6" s="7"/>
      <c r="G6" s="6"/>
    </row>
    <row r="7" spans="1:7" ht="12.75">
      <c r="A7" s="195" t="s">
        <v>64</v>
      </c>
      <c r="B7" s="17" t="s">
        <v>238</v>
      </c>
      <c r="C7" s="178"/>
      <c r="D7" s="158"/>
      <c r="E7" s="158"/>
      <c r="F7" s="7"/>
      <c r="G7" s="6"/>
    </row>
    <row r="8" spans="1:7" ht="12.75">
      <c r="A8" s="19" t="s">
        <v>64</v>
      </c>
      <c r="B8" s="187" t="s">
        <v>81</v>
      </c>
      <c r="C8" s="188">
        <v>11007</v>
      </c>
      <c r="D8" s="188">
        <v>152216</v>
      </c>
      <c r="E8" s="188">
        <v>35490</v>
      </c>
      <c r="F8" s="7"/>
      <c r="G8" s="6"/>
    </row>
    <row r="9" spans="1:7" ht="12.75">
      <c r="A9" s="19" t="s">
        <v>64</v>
      </c>
      <c r="B9" s="196" t="s">
        <v>4</v>
      </c>
      <c r="C9" s="197">
        <f>SUM(C8)</f>
        <v>11007</v>
      </c>
      <c r="D9" s="198">
        <f>SUM(D8)</f>
        <v>152216</v>
      </c>
      <c r="E9" s="198">
        <f>SUM(E8)</f>
        <v>35490</v>
      </c>
      <c r="F9" s="7"/>
      <c r="G9" s="6"/>
    </row>
    <row r="10" spans="1:7" ht="22.5">
      <c r="A10" s="172" t="s">
        <v>68</v>
      </c>
      <c r="B10" s="160" t="s">
        <v>45</v>
      </c>
      <c r="C10" s="178"/>
      <c r="D10" s="156"/>
      <c r="E10" s="156"/>
      <c r="F10" s="7"/>
      <c r="G10" s="6"/>
    </row>
    <row r="11" spans="1:7" ht="12.75">
      <c r="A11" s="172" t="s">
        <v>72</v>
      </c>
      <c r="B11" s="160" t="s">
        <v>15</v>
      </c>
      <c r="C11" s="177"/>
      <c r="D11" s="177"/>
      <c r="E11" s="177"/>
      <c r="F11" s="7"/>
      <c r="G11" s="6"/>
    </row>
    <row r="12" spans="1:7" ht="12" customHeight="1">
      <c r="A12" s="19" t="s">
        <v>72</v>
      </c>
      <c r="B12" s="187" t="s">
        <v>239</v>
      </c>
      <c r="C12" s="188">
        <v>12</v>
      </c>
      <c r="D12" s="188">
        <v>50</v>
      </c>
      <c r="E12" s="188">
        <v>12</v>
      </c>
      <c r="F12" s="7"/>
      <c r="G12" s="6"/>
    </row>
    <row r="13" spans="1:6" ht="12.75">
      <c r="A13" s="19" t="s">
        <v>72</v>
      </c>
      <c r="B13" s="196" t="s">
        <v>4</v>
      </c>
      <c r="C13" s="197">
        <f>SUM(C12)</f>
        <v>12</v>
      </c>
      <c r="D13" s="198">
        <f>SUM(D12)</f>
        <v>50</v>
      </c>
      <c r="E13" s="198">
        <f>SUM(E12)</f>
        <v>12</v>
      </c>
      <c r="F13" s="7"/>
    </row>
    <row r="14" spans="1:6" ht="12.75">
      <c r="A14" s="142"/>
      <c r="B14" s="1" t="s">
        <v>32</v>
      </c>
      <c r="C14" s="197">
        <f>C13+C9</f>
        <v>11019</v>
      </c>
      <c r="D14" s="197">
        <f>D13+D9</f>
        <v>152266</v>
      </c>
      <c r="E14" s="197">
        <f>E13+E9</f>
        <v>35502</v>
      </c>
      <c r="F14" s="7"/>
    </row>
    <row r="15" spans="1:6" ht="12.75">
      <c r="A15" s="132"/>
      <c r="B15" s="141"/>
      <c r="C15" s="134"/>
      <c r="D15" s="13"/>
      <c r="E15" s="13"/>
      <c r="F15" s="7"/>
    </row>
    <row r="16" spans="1:6" ht="12.75">
      <c r="A16" s="118" t="s">
        <v>146</v>
      </c>
      <c r="B16" s="7"/>
      <c r="C16" s="7"/>
      <c r="D16" s="7"/>
      <c r="E16" s="13"/>
      <c r="F16" s="7"/>
    </row>
    <row r="17" spans="1:6" ht="12.75">
      <c r="A17" s="143"/>
      <c r="B17" s="134"/>
      <c r="C17" s="136"/>
      <c r="D17" s="136"/>
      <c r="E17" s="136"/>
      <c r="F17" s="7"/>
    </row>
    <row r="18" spans="1:6" ht="12.75">
      <c r="A18" s="143"/>
      <c r="B18" s="23"/>
      <c r="C18" s="24"/>
      <c r="D18" s="24"/>
      <c r="E18" s="24"/>
      <c r="F18" s="7"/>
    </row>
    <row r="19" spans="1:6" ht="12.75">
      <c r="A19" s="14"/>
      <c r="B19" s="144"/>
      <c r="C19" s="24"/>
      <c r="D19" s="24"/>
      <c r="E19" s="24"/>
      <c r="F19" s="7"/>
    </row>
    <row r="20" spans="1:6" ht="12.75">
      <c r="A20" s="11"/>
      <c r="B20" s="15"/>
      <c r="C20" s="16"/>
      <c r="D20" s="13"/>
      <c r="E20" s="13"/>
      <c r="F20" s="7"/>
    </row>
    <row r="21" spans="1:6" ht="12.75">
      <c r="A21" s="12"/>
      <c r="B21" s="16"/>
      <c r="C21" s="64"/>
      <c r="D21" s="64"/>
      <c r="E21" s="64"/>
      <c r="F21" s="7"/>
    </row>
    <row r="22" spans="1:6" ht="12.75">
      <c r="A22" s="12"/>
      <c r="B22" s="23"/>
      <c r="C22" s="127"/>
      <c r="D22" s="24"/>
      <c r="E22" s="24"/>
      <c r="F22" s="7"/>
    </row>
    <row r="23" spans="1:6" ht="12.75">
      <c r="A23" s="12"/>
      <c r="B23" s="23"/>
      <c r="C23" s="24"/>
      <c r="D23" s="24"/>
      <c r="E23" s="24"/>
      <c r="F23" s="7"/>
    </row>
    <row r="24" spans="1:6" ht="12.75">
      <c r="A24" s="12"/>
      <c r="B24" s="16"/>
      <c r="C24" s="9"/>
      <c r="D24" s="9"/>
      <c r="E24" s="9"/>
      <c r="F24" s="7"/>
    </row>
    <row r="25" spans="1:6" ht="12.75">
      <c r="A25" s="12"/>
      <c r="B25" s="16"/>
      <c r="C25" s="9"/>
      <c r="D25" s="9"/>
      <c r="E25" s="9"/>
      <c r="F25" s="7"/>
    </row>
    <row r="26" spans="1:6" ht="12.75">
      <c r="A26" s="12"/>
      <c r="B26" s="1"/>
      <c r="C26" s="13"/>
      <c r="D26" s="13"/>
      <c r="E26" s="13"/>
      <c r="F26" s="7"/>
    </row>
    <row r="27" spans="1:6" ht="12.75">
      <c r="A27" s="7"/>
      <c r="B27" s="1"/>
      <c r="C27" s="13"/>
      <c r="D27" s="13"/>
      <c r="E27" s="13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240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37</v>
      </c>
      <c r="B5" s="17" t="s">
        <v>163</v>
      </c>
      <c r="C5" s="7"/>
      <c r="D5" s="7"/>
      <c r="E5" s="7"/>
      <c r="F5" s="7"/>
      <c r="G5" s="6"/>
    </row>
    <row r="6" spans="1:7" ht="28.5" customHeight="1">
      <c r="A6" s="195" t="s">
        <v>60</v>
      </c>
      <c r="B6" s="194" t="s">
        <v>39</v>
      </c>
      <c r="C6" s="178"/>
      <c r="D6" s="156"/>
      <c r="E6" s="156"/>
      <c r="F6" s="7"/>
      <c r="G6" s="6"/>
    </row>
    <row r="7" spans="1:7" ht="12.75">
      <c r="A7" s="195" t="s">
        <v>62</v>
      </c>
      <c r="B7" s="187" t="s">
        <v>57</v>
      </c>
      <c r="C7" s="188">
        <v>468.5</v>
      </c>
      <c r="D7" s="188">
        <v>15971</v>
      </c>
      <c r="E7" s="188">
        <v>3714</v>
      </c>
      <c r="F7" s="7"/>
      <c r="G7" s="6"/>
    </row>
    <row r="8" spans="1:7" ht="12.75">
      <c r="A8" s="199" t="s">
        <v>62</v>
      </c>
      <c r="B8" s="189" t="s">
        <v>32</v>
      </c>
      <c r="C8" s="190">
        <f>SUM(C7)</f>
        <v>468.5</v>
      </c>
      <c r="D8" s="190">
        <f>SUM(D7)</f>
        <v>15971</v>
      </c>
      <c r="E8" s="190">
        <f>SUM(E7)</f>
        <v>3714</v>
      </c>
      <c r="F8" s="7"/>
      <c r="G8" s="6"/>
    </row>
    <row r="9" spans="1:7" ht="12.75">
      <c r="A9" s="19"/>
      <c r="B9" s="196"/>
      <c r="C9" s="197"/>
      <c r="D9" s="198"/>
      <c r="E9" s="198"/>
      <c r="F9" s="7"/>
      <c r="G9" s="6"/>
    </row>
    <row r="10" spans="1:7" ht="12.75">
      <c r="A10" s="118" t="s">
        <v>146</v>
      </c>
      <c r="B10" s="7"/>
      <c r="C10" s="7"/>
      <c r="D10" s="7"/>
      <c r="E10" s="156"/>
      <c r="F10" s="7"/>
      <c r="G10" s="6"/>
    </row>
    <row r="11" spans="1:7" ht="12.75">
      <c r="A11" s="172"/>
      <c r="B11" s="160"/>
      <c r="C11" s="177"/>
      <c r="D11" s="177"/>
      <c r="E11" s="177"/>
      <c r="F11" s="7"/>
      <c r="G11" s="6"/>
    </row>
    <row r="12" spans="1:7" ht="12" customHeight="1">
      <c r="A12" s="19"/>
      <c r="B12" s="187"/>
      <c r="C12" s="188"/>
      <c r="D12" s="188"/>
      <c r="E12" s="188"/>
      <c r="F12" s="7"/>
      <c r="G12" s="6"/>
    </row>
    <row r="13" spans="1:6" ht="12.75">
      <c r="A13" s="19"/>
      <c r="B13" s="196"/>
      <c r="C13" s="197"/>
      <c r="D13" s="198"/>
      <c r="E13" s="198"/>
      <c r="F13" s="7"/>
    </row>
    <row r="14" spans="1:6" ht="12.75">
      <c r="A14" s="142"/>
      <c r="B14" s="1"/>
      <c r="C14" s="197"/>
      <c r="D14" s="197"/>
      <c r="E14" s="197"/>
      <c r="F14" s="7"/>
    </row>
    <row r="15" spans="1:6" ht="12.75">
      <c r="A15" s="132"/>
      <c r="B15" s="141"/>
      <c r="C15" s="134"/>
      <c r="D15" s="13"/>
      <c r="E15" s="13"/>
      <c r="F15" s="7"/>
    </row>
    <row r="16" spans="1:6" ht="12.75">
      <c r="A16" s="118"/>
      <c r="B16" s="7"/>
      <c r="C16" s="7"/>
      <c r="D16" s="7"/>
      <c r="E16" s="13"/>
      <c r="F16" s="7"/>
    </row>
    <row r="17" spans="1:6" ht="12.75">
      <c r="A17" s="143"/>
      <c r="B17" s="134"/>
      <c r="C17" s="136"/>
      <c r="D17" s="136"/>
      <c r="E17" s="136"/>
      <c r="F17" s="7"/>
    </row>
    <row r="18" spans="1:6" ht="12.75">
      <c r="A18" s="143"/>
      <c r="B18" s="23"/>
      <c r="C18" s="24"/>
      <c r="D18" s="24"/>
      <c r="E18" s="24"/>
      <c r="F18" s="7"/>
    </row>
    <row r="19" spans="1:6" ht="12.75">
      <c r="A19" s="14"/>
      <c r="B19" s="144"/>
      <c r="C19" s="24"/>
      <c r="D19" s="24"/>
      <c r="E19" s="24"/>
      <c r="F19" s="7"/>
    </row>
    <row r="20" spans="1:6" ht="12.75">
      <c r="A20" s="11"/>
      <c r="B20" s="15"/>
      <c r="C20" s="16"/>
      <c r="D20" s="13"/>
      <c r="E20" s="13"/>
      <c r="F20" s="7"/>
    </row>
    <row r="21" spans="1:6" ht="12.75">
      <c r="A21" s="12"/>
      <c r="B21" s="16"/>
      <c r="C21" s="64"/>
      <c r="D21" s="64"/>
      <c r="E21" s="64"/>
      <c r="F21" s="7"/>
    </row>
    <row r="22" spans="1:6" ht="12.75">
      <c r="A22" s="12"/>
      <c r="B22" s="23"/>
      <c r="C22" s="127"/>
      <c r="D22" s="24"/>
      <c r="E22" s="24"/>
      <c r="F22" s="7"/>
    </row>
    <row r="23" spans="1:6" ht="12.75">
      <c r="A23" s="12"/>
      <c r="B23" s="23"/>
      <c r="C23" s="24"/>
      <c r="D23" s="24"/>
      <c r="E23" s="24"/>
      <c r="F23" s="7"/>
    </row>
    <row r="24" spans="1:6" ht="12.75">
      <c r="A24" s="12"/>
      <c r="B24" s="16"/>
      <c r="C24" s="9"/>
      <c r="D24" s="9"/>
      <c r="E24" s="9"/>
      <c r="F24" s="7"/>
    </row>
    <row r="25" spans="1:6" ht="12.75">
      <c r="A25" s="12"/>
      <c r="B25" s="16"/>
      <c r="C25" s="9"/>
      <c r="D25" s="9"/>
      <c r="E25" s="9"/>
      <c r="F25" s="7"/>
    </row>
    <row r="26" spans="1:6" ht="12.75">
      <c r="A26" s="12"/>
      <c r="B26" s="1"/>
      <c r="C26" s="13"/>
      <c r="D26" s="13"/>
      <c r="E26" s="13"/>
      <c r="F26" s="7"/>
    </row>
    <row r="27" spans="1:6" ht="12.75">
      <c r="A27" s="7"/>
      <c r="B27" s="1"/>
      <c r="C27" s="13"/>
      <c r="D27" s="13"/>
      <c r="E27" s="13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241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37</v>
      </c>
      <c r="B5" s="17" t="s">
        <v>163</v>
      </c>
      <c r="C5" s="7"/>
      <c r="D5" s="7"/>
      <c r="E5" s="7"/>
      <c r="F5" s="7"/>
      <c r="G5" s="6"/>
    </row>
    <row r="6" spans="1:7" ht="28.5" customHeight="1">
      <c r="A6" s="195"/>
      <c r="B6" s="194"/>
      <c r="C6" s="178"/>
      <c r="D6" s="156"/>
      <c r="E6" s="156"/>
      <c r="F6" s="7"/>
      <c r="G6" s="6"/>
    </row>
    <row r="7" spans="1:7" ht="12.75">
      <c r="A7" s="118" t="s">
        <v>146</v>
      </c>
      <c r="B7" s="7"/>
      <c r="C7" s="7"/>
      <c r="D7" s="7"/>
      <c r="E7" s="188"/>
      <c r="F7" s="7"/>
      <c r="G7" s="6"/>
    </row>
    <row r="8" spans="1:7" ht="12.75">
      <c r="A8" s="199"/>
      <c r="B8" s="189"/>
      <c r="C8" s="190"/>
      <c r="D8" s="190"/>
      <c r="E8" s="190"/>
      <c r="F8" s="7"/>
      <c r="G8" s="6"/>
    </row>
    <row r="9" spans="1:7" ht="12.75">
      <c r="A9" s="19"/>
      <c r="B9" s="196"/>
      <c r="C9" s="197"/>
      <c r="D9" s="198"/>
      <c r="E9" s="198"/>
      <c r="F9" s="7"/>
      <c r="G9" s="6"/>
    </row>
    <row r="10" spans="1:7" ht="12.75">
      <c r="A10" s="118"/>
      <c r="B10" s="7"/>
      <c r="C10" s="7"/>
      <c r="D10" s="7"/>
      <c r="E10" s="156"/>
      <c r="F10" s="7"/>
      <c r="G10" s="6"/>
    </row>
    <row r="11" spans="1:7" ht="12.75">
      <c r="A11" s="172"/>
      <c r="B11" s="160"/>
      <c r="C11" s="177"/>
      <c r="D11" s="177"/>
      <c r="E11" s="177"/>
      <c r="F11" s="7"/>
      <c r="G11" s="6"/>
    </row>
    <row r="12" spans="1:7" ht="12" customHeight="1">
      <c r="A12" s="19"/>
      <c r="B12" s="187"/>
      <c r="C12" s="188"/>
      <c r="D12" s="188"/>
      <c r="E12" s="188"/>
      <c r="F12" s="7"/>
      <c r="G12" s="6"/>
    </row>
    <row r="13" spans="1:6" ht="12.75">
      <c r="A13" s="19"/>
      <c r="B13" s="196"/>
      <c r="C13" s="197"/>
      <c r="D13" s="198"/>
      <c r="E13" s="198"/>
      <c r="F13" s="7"/>
    </row>
    <row r="14" spans="1:6" ht="12.75">
      <c r="A14" s="142"/>
      <c r="B14" s="1"/>
      <c r="C14" s="197"/>
      <c r="D14" s="197"/>
      <c r="E14" s="197"/>
      <c r="F14" s="7"/>
    </row>
    <row r="15" spans="1:6" ht="12.75">
      <c r="A15" s="132"/>
      <c r="B15" s="141"/>
      <c r="C15" s="134"/>
      <c r="D15" s="13"/>
      <c r="E15" s="13"/>
      <c r="F15" s="7"/>
    </row>
    <row r="16" spans="1:6" ht="12.75">
      <c r="A16" s="118"/>
      <c r="B16" s="7"/>
      <c r="C16" s="7"/>
      <c r="D16" s="7"/>
      <c r="E16" s="13"/>
      <c r="F16" s="7"/>
    </row>
    <row r="17" spans="1:6" ht="12.75">
      <c r="A17" s="143"/>
      <c r="B17" s="134"/>
      <c r="C17" s="136"/>
      <c r="D17" s="136"/>
      <c r="E17" s="136"/>
      <c r="F17" s="7"/>
    </row>
    <row r="18" spans="1:6" ht="12.75">
      <c r="A18" s="143"/>
      <c r="B18" s="23"/>
      <c r="C18" s="24"/>
      <c r="D18" s="24"/>
      <c r="E18" s="24"/>
      <c r="F18" s="7"/>
    </row>
    <row r="19" spans="1:6" ht="12.75">
      <c r="A19" s="14"/>
      <c r="B19" s="144"/>
      <c r="C19" s="24"/>
      <c r="D19" s="24"/>
      <c r="E19" s="24"/>
      <c r="F19" s="7"/>
    </row>
    <row r="20" spans="1:6" ht="12.75">
      <c r="A20" s="11"/>
      <c r="B20" s="15"/>
      <c r="C20" s="16"/>
      <c r="D20" s="13"/>
      <c r="E20" s="13"/>
      <c r="F20" s="7"/>
    </row>
    <row r="21" spans="1:6" ht="12.75">
      <c r="A21" s="12"/>
      <c r="B21" s="16"/>
      <c r="C21" s="64"/>
      <c r="D21" s="64"/>
      <c r="E21" s="64"/>
      <c r="F21" s="7"/>
    </row>
    <row r="22" spans="1:6" ht="12.75">
      <c r="A22" s="12"/>
      <c r="B22" s="23"/>
      <c r="C22" s="127"/>
      <c r="D22" s="24"/>
      <c r="E22" s="24"/>
      <c r="F22" s="7"/>
    </row>
    <row r="23" spans="1:6" ht="12.75">
      <c r="A23" s="12"/>
      <c r="B23" s="23"/>
      <c r="C23" s="24"/>
      <c r="D23" s="24"/>
      <c r="E23" s="24"/>
      <c r="F23" s="7"/>
    </row>
    <row r="24" spans="1:6" ht="12.75">
      <c r="A24" s="12"/>
      <c r="B24" s="16"/>
      <c r="C24" s="9"/>
      <c r="D24" s="9"/>
      <c r="E24" s="9"/>
      <c r="F24" s="7"/>
    </row>
    <row r="25" spans="1:6" ht="12.75">
      <c r="A25" s="12"/>
      <c r="B25" s="16"/>
      <c r="C25" s="9"/>
      <c r="D25" s="9"/>
      <c r="E25" s="9"/>
      <c r="F25" s="7"/>
    </row>
    <row r="26" spans="1:6" ht="12.75">
      <c r="A26" s="12"/>
      <c r="B26" s="1"/>
      <c r="C26" s="13"/>
      <c r="D26" s="13"/>
      <c r="E26" s="13"/>
      <c r="F26" s="7"/>
    </row>
    <row r="27" spans="1:6" ht="12.75">
      <c r="A27" s="7"/>
      <c r="B27" s="1"/>
      <c r="C27" s="13"/>
      <c r="D27" s="13"/>
      <c r="E27" s="13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A9" sqref="A9:IV9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242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37</v>
      </c>
      <c r="B5" s="17" t="s">
        <v>163</v>
      </c>
      <c r="C5" s="7"/>
      <c r="D5" s="7"/>
      <c r="E5" s="7"/>
      <c r="F5" s="7"/>
      <c r="G5" s="6"/>
    </row>
    <row r="6" spans="1:7" ht="15" customHeight="1">
      <c r="A6" s="195"/>
      <c r="B6" s="194"/>
      <c r="C6" s="178"/>
      <c r="D6" s="156"/>
      <c r="E6" s="156"/>
      <c r="F6" s="7"/>
      <c r="G6" s="6"/>
    </row>
    <row r="7" spans="1:7" ht="12.75">
      <c r="A7" s="118" t="s">
        <v>146</v>
      </c>
      <c r="B7" s="7"/>
      <c r="C7" s="7"/>
      <c r="D7" s="7"/>
      <c r="E7" s="188"/>
      <c r="F7" s="7"/>
      <c r="G7" s="6"/>
    </row>
    <row r="8" spans="1:7" ht="12.75">
      <c r="A8" s="199"/>
      <c r="B8" s="189"/>
      <c r="C8" s="190"/>
      <c r="D8" s="190"/>
      <c r="E8" s="190"/>
      <c r="F8" s="7"/>
      <c r="G8" s="6"/>
    </row>
    <row r="9" spans="1:5" ht="60" customHeight="1">
      <c r="A9" s="202" t="s">
        <v>245</v>
      </c>
      <c r="B9" s="203"/>
      <c r="C9" s="203"/>
      <c r="D9" s="203"/>
      <c r="E9" s="204"/>
    </row>
    <row r="10" spans="1:7" ht="12.75">
      <c r="A10" s="118"/>
      <c r="B10" s="7"/>
      <c r="C10" s="7"/>
      <c r="D10" s="7"/>
      <c r="E10" s="156"/>
      <c r="F10" s="7"/>
      <c r="G10" s="6"/>
    </row>
    <row r="11" spans="1:7" ht="12.75">
      <c r="A11" s="172"/>
      <c r="B11" s="160"/>
      <c r="C11" s="177"/>
      <c r="D11" s="177"/>
      <c r="E11" s="177"/>
      <c r="F11" s="7"/>
      <c r="G11" s="6"/>
    </row>
    <row r="12" spans="1:7" ht="12" customHeight="1">
      <c r="A12" s="19"/>
      <c r="B12" s="187"/>
      <c r="C12" s="188"/>
      <c r="D12" s="188"/>
      <c r="E12" s="188"/>
      <c r="F12" s="7"/>
      <c r="G12" s="6"/>
    </row>
    <row r="13" spans="1:6" ht="12.75">
      <c r="A13" s="19"/>
      <c r="B13" s="196"/>
      <c r="C13" s="197"/>
      <c r="D13" s="198"/>
      <c r="E13" s="198"/>
      <c r="F13" s="7"/>
    </row>
    <row r="14" spans="1:6" ht="12.75">
      <c r="A14" s="142"/>
      <c r="B14" s="1"/>
      <c r="C14" s="197"/>
      <c r="D14" s="197"/>
      <c r="E14" s="197"/>
      <c r="F14" s="7"/>
    </row>
    <row r="15" spans="1:6" ht="12.75">
      <c r="A15" s="132"/>
      <c r="B15" s="141"/>
      <c r="C15" s="134"/>
      <c r="D15" s="13"/>
      <c r="E15" s="13"/>
      <c r="F15" s="7"/>
    </row>
    <row r="16" spans="1:6" ht="12.75">
      <c r="A16" s="118"/>
      <c r="B16" s="7"/>
      <c r="C16" s="7"/>
      <c r="D16" s="7"/>
      <c r="E16" s="13"/>
      <c r="F16" s="7"/>
    </row>
    <row r="17" spans="1:6" ht="12.75">
      <c r="A17" s="143"/>
      <c r="B17" s="134"/>
      <c r="C17" s="136"/>
      <c r="D17" s="136"/>
      <c r="E17" s="136"/>
      <c r="F17" s="7"/>
    </row>
    <row r="18" spans="1:6" ht="12.75">
      <c r="A18" s="143"/>
      <c r="B18" s="23"/>
      <c r="C18" s="24"/>
      <c r="D18" s="24"/>
      <c r="E18" s="24"/>
      <c r="F18" s="7"/>
    </row>
    <row r="19" spans="1:6" ht="12.75">
      <c r="A19" s="14"/>
      <c r="B19" s="144"/>
      <c r="C19" s="24"/>
      <c r="D19" s="24"/>
      <c r="E19" s="24"/>
      <c r="F19" s="7"/>
    </row>
    <row r="20" spans="1:6" ht="12.75">
      <c r="A20" s="11"/>
      <c r="B20" s="15"/>
      <c r="C20" s="16"/>
      <c r="D20" s="13"/>
      <c r="E20" s="13"/>
      <c r="F20" s="7"/>
    </row>
    <row r="21" spans="1:6" ht="12.75">
      <c r="A21" s="12"/>
      <c r="B21" s="16"/>
      <c r="C21" s="64"/>
      <c r="D21" s="64"/>
      <c r="E21" s="64"/>
      <c r="F21" s="7"/>
    </row>
    <row r="22" spans="1:6" ht="12.75">
      <c r="A22" s="12"/>
      <c r="B22" s="23"/>
      <c r="C22" s="127"/>
      <c r="D22" s="24"/>
      <c r="E22" s="24"/>
      <c r="F22" s="7"/>
    </row>
    <row r="23" spans="1:6" ht="12.75">
      <c r="A23" s="12"/>
      <c r="B23" s="23"/>
      <c r="C23" s="24"/>
      <c r="D23" s="24"/>
      <c r="E23" s="24"/>
      <c r="F23" s="7"/>
    </row>
    <row r="24" spans="1:6" ht="12.75">
      <c r="A24" s="12"/>
      <c r="B24" s="16"/>
      <c r="C24" s="9"/>
      <c r="D24" s="9"/>
      <c r="E24" s="9"/>
      <c r="F24" s="7"/>
    </row>
    <row r="25" spans="1:6" ht="12.75">
      <c r="A25" s="12"/>
      <c r="B25" s="16"/>
      <c r="C25" s="9"/>
      <c r="D25" s="9"/>
      <c r="E25" s="9"/>
      <c r="F25" s="7"/>
    </row>
    <row r="26" spans="1:6" ht="12.75">
      <c r="A26" s="12"/>
      <c r="B26" s="1"/>
      <c r="C26" s="13"/>
      <c r="D26" s="13"/>
      <c r="E26" s="13"/>
      <c r="F26" s="7"/>
    </row>
    <row r="27" spans="1:6" ht="12.75">
      <c r="A27" s="7"/>
      <c r="B27" s="1"/>
      <c r="C27" s="13"/>
      <c r="D27" s="13"/>
      <c r="E27" s="13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</sheetData>
  <sheetProtection/>
  <mergeCells count="1">
    <mergeCell ref="A9:E9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30">
      <selection activeCell="D32" sqref="D32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02" t="s">
        <v>149</v>
      </c>
      <c r="B1" s="103"/>
      <c r="C1" s="104"/>
      <c r="D1" s="104"/>
      <c r="E1" s="104"/>
      <c r="F1" s="105" t="s">
        <v>150</v>
      </c>
      <c r="G1" s="103"/>
      <c r="H1" s="104"/>
      <c r="I1" s="104"/>
    </row>
    <row r="2" spans="1:9" ht="15.75">
      <c r="A2" s="102" t="s">
        <v>246</v>
      </c>
      <c r="B2" s="103"/>
      <c r="C2" s="104"/>
      <c r="D2" s="104"/>
      <c r="E2" s="104"/>
      <c r="F2" s="105" t="str">
        <f>A2</f>
        <v>Totales 1998 - 2013</v>
      </c>
      <c r="G2" s="103"/>
      <c r="H2" s="104"/>
      <c r="I2" s="104"/>
    </row>
    <row r="3" spans="1:9" s="109" customFormat="1" ht="15.75">
      <c r="A3" s="106"/>
      <c r="B3" s="107"/>
      <c r="C3" s="108"/>
      <c r="D3" s="108"/>
      <c r="E3" s="108"/>
      <c r="F3" s="105"/>
      <c r="G3" s="107"/>
      <c r="H3" s="108"/>
      <c r="I3" s="108"/>
    </row>
    <row r="4" spans="1:9" s="109" customFormat="1" ht="15.75">
      <c r="A4" s="58"/>
      <c r="B4" s="110" t="s">
        <v>135</v>
      </c>
      <c r="C4" s="111" t="s">
        <v>136</v>
      </c>
      <c r="D4" s="111" t="s">
        <v>137</v>
      </c>
      <c r="F4" s="58"/>
      <c r="G4" s="110" t="s">
        <v>138</v>
      </c>
      <c r="H4" s="111" t="s">
        <v>139</v>
      </c>
      <c r="I4" s="111" t="s">
        <v>140</v>
      </c>
    </row>
    <row r="5" spans="1:9" s="109" customFormat="1" ht="12.75">
      <c r="A5" s="112" t="s">
        <v>141</v>
      </c>
      <c r="B5" s="113" t="s">
        <v>142</v>
      </c>
      <c r="C5" s="113" t="s">
        <v>142</v>
      </c>
      <c r="D5" s="113" t="s">
        <v>142</v>
      </c>
      <c r="F5" s="112" t="s">
        <v>141</v>
      </c>
      <c r="G5" s="113" t="s">
        <v>143</v>
      </c>
      <c r="H5" s="113" t="s">
        <v>143</v>
      </c>
      <c r="I5" s="113" t="s">
        <v>143</v>
      </c>
    </row>
    <row r="6" spans="1:9" s="109" customFormat="1" ht="12.75">
      <c r="A6" s="114">
        <v>1998</v>
      </c>
      <c r="B6" s="115">
        <f>'FritasPigmentVidrio-Exp1998'!C45</f>
        <v>6350752</v>
      </c>
      <c r="C6" s="115">
        <f>'FritasPigmentVidrio-Exp1998'!D45</f>
        <v>3136522087</v>
      </c>
      <c r="D6" s="115">
        <f>'FritasPigmentVidrio-Exp1998'!E45</f>
        <v>5743803</v>
      </c>
      <c r="F6" s="114">
        <v>1998</v>
      </c>
      <c r="G6" s="115">
        <f>'FritasPigmentVidrio-Imp1998'!C65</f>
        <v>5494954</v>
      </c>
      <c r="H6" s="115">
        <f>'FritasPigmentVidrio-Imp1998'!D65</f>
        <v>3600301634</v>
      </c>
      <c r="I6" s="115">
        <f>'FritasPigmentVidrio-Imp1998'!E65</f>
        <v>6628976</v>
      </c>
    </row>
    <row r="7" spans="1:9" s="109" customFormat="1" ht="12.75">
      <c r="A7" s="114">
        <f aca="true" t="shared" si="0" ref="A7:A13">A6+1</f>
        <v>1999</v>
      </c>
      <c r="B7" s="115">
        <f>'FritasPigmentVidrio-Exp1999'!C41</f>
        <v>1592342</v>
      </c>
      <c r="C7" s="115">
        <f>'FritasPigmentVidrio-Exp1999'!D41</f>
        <v>841675166</v>
      </c>
      <c r="D7" s="115">
        <f>'FritasPigmentVidrio-Exp1999'!E41</f>
        <v>1425645</v>
      </c>
      <c r="F7" s="114">
        <f aca="true" t="shared" si="1" ref="F7:F13">F6+1</f>
        <v>1999</v>
      </c>
      <c r="G7" s="115">
        <f>'FritasPigmentVidrio-Imp1999'!C65</f>
        <v>4640675</v>
      </c>
      <c r="H7" s="115">
        <f>'FritasPigmentVidrio-Imp1999'!D65</f>
        <v>2887247084</v>
      </c>
      <c r="I7" s="115">
        <f>'FritasPigmentVidrio-Imp1999'!E65</f>
        <v>4741242</v>
      </c>
    </row>
    <row r="8" spans="1:9" s="109" customFormat="1" ht="12.75">
      <c r="A8" s="114">
        <f t="shared" si="0"/>
        <v>2000</v>
      </c>
      <c r="B8" s="115">
        <f>'FritasPigmentVidrio-Exp2000'!C34</f>
        <v>1591646</v>
      </c>
      <c r="C8" s="115">
        <f>'FritasPigmentVidrio-Exp2000'!D34</f>
        <v>1046978473</v>
      </c>
      <c r="D8" s="115">
        <f>'FritasPigmentVidrio-Exp2000'!E34</f>
        <v>1533519</v>
      </c>
      <c r="F8" s="114">
        <f t="shared" si="1"/>
        <v>2000</v>
      </c>
      <c r="G8" s="115">
        <f>'FritasPigmentVidrio-Imp2000'!C63</f>
        <v>9252058</v>
      </c>
      <c r="H8" s="115">
        <f>'FritasPigmentVidrio-Imp2000'!D63</f>
        <v>5415596960</v>
      </c>
      <c r="I8" s="115">
        <f>'FritasPigmentVidrio-Imp2000'!E63</f>
        <v>7996631</v>
      </c>
    </row>
    <row r="9" spans="1:9" s="109" customFormat="1" ht="12.75">
      <c r="A9" s="114">
        <f t="shared" si="0"/>
        <v>2001</v>
      </c>
      <c r="B9" s="115">
        <f>'FritasPigmentVidrio-Exp2001'!C38</f>
        <v>777590</v>
      </c>
      <c r="C9" s="115">
        <f>'FritasPigmentVidrio-Exp2001'!D38</f>
        <v>533302450</v>
      </c>
      <c r="D9" s="115">
        <f>'FritasPigmentVidrio-Exp2001'!E38</f>
        <v>736388</v>
      </c>
      <c r="F9" s="114">
        <f t="shared" si="1"/>
        <v>2001</v>
      </c>
      <c r="G9" s="115">
        <f>'FritasPigmentVidrio-Imp2001'!C66</f>
        <v>10528851</v>
      </c>
      <c r="H9" s="115">
        <f>'FritasPigmentVidrio-Imp2001'!D66</f>
        <v>6094372977</v>
      </c>
      <c r="I9" s="115">
        <f>'FritasPigmentVidrio-Imp2001'!E66</f>
        <v>8444865</v>
      </c>
    </row>
    <row r="10" spans="1:9" s="109" customFormat="1" ht="12.75">
      <c r="A10" s="114">
        <f t="shared" si="0"/>
        <v>2002</v>
      </c>
      <c r="B10" s="115">
        <f>'FritasPigmentVidrio-Exp2002'!C27</f>
        <v>966276</v>
      </c>
      <c r="C10" s="115">
        <f>'FritasPigmentVidrio-Exp2002'!D27</f>
        <v>1134932585</v>
      </c>
      <c r="D10" s="115">
        <f>'FritasPigmentVidrio-Exp2002'!E27</f>
        <v>1030184</v>
      </c>
      <c r="F10" s="114">
        <f t="shared" si="1"/>
        <v>2002</v>
      </c>
      <c r="G10" s="115">
        <f>'FritasPigmentVidrio-Imp2002'!C75</f>
        <v>8425793</v>
      </c>
      <c r="H10" s="115">
        <f>'FritasPigmentVidrio-Imp2002'!D75</f>
        <v>8249748542</v>
      </c>
      <c r="I10" s="115">
        <f>'FritasPigmentVidrio-Imp2002'!E75</f>
        <v>7075369</v>
      </c>
    </row>
    <row r="11" spans="1:9" s="109" customFormat="1" ht="12.75">
      <c r="A11" s="114">
        <f t="shared" si="0"/>
        <v>2003</v>
      </c>
      <c r="B11" s="115">
        <f>'FritasPigmentVidrio-Exp2003'!C24</f>
        <v>43176</v>
      </c>
      <c r="C11" s="115">
        <f>'FritasPigmentVidrio-Exp2003'!D24</f>
        <v>68080572</v>
      </c>
      <c r="D11" s="115">
        <f>'FritasPigmentVidrio-Exp2003'!E24</f>
        <v>42657</v>
      </c>
      <c r="F11" s="114">
        <f t="shared" si="1"/>
        <v>2003</v>
      </c>
      <c r="G11" s="115">
        <f>'FritasPigmentVidrio-Imp2003'!C57</f>
        <v>10168519</v>
      </c>
      <c r="H11" s="115">
        <f>'FritasPigmentVidrio-Imp2003'!D57</f>
        <v>13098017916</v>
      </c>
      <c r="I11" s="115">
        <f>'FritasPigmentVidrio-Imp2003'!E57</f>
        <v>8155826</v>
      </c>
    </row>
    <row r="12" spans="1:9" s="109" customFormat="1" ht="12.75">
      <c r="A12" s="114">
        <f t="shared" si="0"/>
        <v>2004</v>
      </c>
      <c r="B12" s="115">
        <f>'FritasPigmentVidrio-Exp2004'!C29</f>
        <v>532448</v>
      </c>
      <c r="C12" s="115">
        <f>'FritasPigmentVidrio-Exp2004'!D29</f>
        <v>1104151630</v>
      </c>
      <c r="D12" s="115">
        <f>'FritasPigmentVidrio-Exp2004'!E29</f>
        <v>583355</v>
      </c>
      <c r="F12" s="114">
        <f t="shared" si="1"/>
        <v>2004</v>
      </c>
      <c r="G12" s="115">
        <f>'FritasPigmentVidrio-Imp2004'!C60</f>
        <v>11370239</v>
      </c>
      <c r="H12" s="115">
        <f>'FritasPigmentVidrio-Imp2004'!D60</f>
        <v>21733297813</v>
      </c>
      <c r="I12" s="115">
        <f>'FritasPigmentVidrio-Imp2004'!E60</f>
        <v>11578432</v>
      </c>
    </row>
    <row r="13" spans="1:9" s="109" customFormat="1" ht="12.75">
      <c r="A13" s="114">
        <f t="shared" si="0"/>
        <v>2005</v>
      </c>
      <c r="B13" s="115">
        <f>'FritasPigmentVidrio-Exp2005'!C26</f>
        <v>543503</v>
      </c>
      <c r="C13" s="115">
        <f>'FritasPigmentVidrio-Exp2005'!D26</f>
        <v>1651343812</v>
      </c>
      <c r="D13" s="115">
        <f>'FritasPigmentVidrio-Exp2005'!E26</f>
        <v>784054</v>
      </c>
      <c r="F13" s="114">
        <f t="shared" si="1"/>
        <v>2005</v>
      </c>
      <c r="G13" s="115">
        <f>'FritasPigmentVidrio-Imp2005'!C61</f>
        <v>11444899</v>
      </c>
      <c r="H13" s="115">
        <f>'FritasPigmentVidrio-Imp2005'!D61</f>
        <v>22027784249</v>
      </c>
      <c r="I13" s="115">
        <f>'FritasPigmentVidrio-Imp2005'!E61</f>
        <v>10361368</v>
      </c>
    </row>
    <row r="14" spans="1:9" s="109" customFormat="1" ht="12.75">
      <c r="A14" s="114">
        <f aca="true" t="shared" si="2" ref="A14:A21">A13+1</f>
        <v>2006</v>
      </c>
      <c r="B14" s="115">
        <f>'FritasPigmentVidrio-Exp2006'!C17</f>
        <v>91838</v>
      </c>
      <c r="C14" s="115">
        <f>'FritasPigmentVidrio-Exp2006'!D17</f>
        <v>383529541</v>
      </c>
      <c r="D14" s="115">
        <f>'FritasPigmentVidrio-Exp2006'!E17</f>
        <v>178835</v>
      </c>
      <c r="F14" s="114">
        <f aca="true" t="shared" si="3" ref="F14:F21">F13+1</f>
        <v>2006</v>
      </c>
      <c r="G14" s="115">
        <f>'FritasPigmentVidrio-Imp2006'!C60</f>
        <v>7932299</v>
      </c>
      <c r="H14" s="115">
        <f>'FritasPigmentVidrio-Imp2006'!D60</f>
        <v>17043851657</v>
      </c>
      <c r="I14" s="115">
        <f>'FritasPigmentVidrio-Imp2006'!E60</f>
        <v>7916857</v>
      </c>
    </row>
    <row r="15" spans="1:9" s="109" customFormat="1" ht="12.75">
      <c r="A15" s="114">
        <f t="shared" si="2"/>
        <v>2007</v>
      </c>
      <c r="B15" s="115">
        <f>'FritasPigmentVidrio-Exp2007'!C23</f>
        <v>192709</v>
      </c>
      <c r="C15" s="115">
        <f>'FritasPigmentVidrio-Exp2007'!D23</f>
        <v>1318963546</v>
      </c>
      <c r="D15" s="115">
        <f>'FritasPigmentVidrio-Exp2007'!E23</f>
        <v>613486</v>
      </c>
      <c r="F15" s="114">
        <f t="shared" si="3"/>
        <v>2007</v>
      </c>
      <c r="G15" s="115">
        <f>'FritasPigmentVidrio-Imp2007'!C70</f>
        <v>10950804.24</v>
      </c>
      <c r="H15" s="115">
        <f>'FritasPigmentVidrio-Imp2007'!D70</f>
        <v>29330701723.86</v>
      </c>
      <c r="I15" s="115">
        <f>'FritasPigmentVidrio-Imp2007'!E70</f>
        <v>13642241.059999999</v>
      </c>
    </row>
    <row r="16" spans="1:9" s="109" customFormat="1" ht="12.75" hidden="1">
      <c r="A16" s="114">
        <f t="shared" si="2"/>
        <v>2008</v>
      </c>
      <c r="B16" s="115">
        <f>'FritasPigmentVidrio-Exp2008'!C18</f>
        <v>168530.88</v>
      </c>
      <c r="C16" s="115">
        <f>'FritasPigmentVidrio-Exp2008'!D18*1000</f>
        <v>2087314000</v>
      </c>
      <c r="D16" s="115">
        <f>'FritasPigmentVidrio-Exp2008'!E18</f>
        <v>970908</v>
      </c>
      <c r="F16" s="114">
        <f t="shared" si="3"/>
        <v>2008</v>
      </c>
      <c r="G16" s="115">
        <f>'FritasPigmentVidrio-Imp2008'!C68</f>
        <v>9229956.610000001</v>
      </c>
      <c r="H16" s="115">
        <f>'FritasPigmentVidrio-Imp2008'!D68*1000</f>
        <v>25144536080</v>
      </c>
      <c r="I16" s="115">
        <f>'FritasPigmentVidrio-Imp2008'!E68</f>
        <v>11695135.759999998</v>
      </c>
    </row>
    <row r="17" spans="1:9" s="109" customFormat="1" ht="12.75" hidden="1">
      <c r="A17" s="114">
        <f t="shared" si="2"/>
        <v>2009</v>
      </c>
      <c r="B17" s="115">
        <f>'FritasPigmentVidrio-Exp2009'!C13</f>
        <v>25713.47</v>
      </c>
      <c r="C17" s="115">
        <f>'FritasPigmentVidrio-Exp2009'!D13*1000</f>
        <v>144695000</v>
      </c>
      <c r="D17" s="115">
        <f>'FritasPigmentVidrio-Exp2009'!E13</f>
        <v>67300</v>
      </c>
      <c r="F17" s="114">
        <f t="shared" si="3"/>
        <v>2009</v>
      </c>
      <c r="G17" s="115">
        <f>'FritasPigmentVidrio-Imp2009'!C65</f>
        <v>9207409.350000001</v>
      </c>
      <c r="H17" s="115">
        <f>'FritasPigmentVidrio-Imp2009'!D65*1000</f>
        <v>22876133080.000004</v>
      </c>
      <c r="I17" s="115">
        <f>'FritasPigmentVidrio-Imp2009'!E65</f>
        <v>10640064.020000001</v>
      </c>
    </row>
    <row r="18" spans="1:9" s="109" customFormat="1" ht="12.75" hidden="1">
      <c r="A18" s="114">
        <f t="shared" si="2"/>
        <v>2010</v>
      </c>
      <c r="B18" s="115">
        <f>'FritasPigmentVidrio-Exp2010'!C14</f>
        <v>11019</v>
      </c>
      <c r="C18" s="115">
        <f>'FritasPigmentVidrio-Exp2010'!D14*1000</f>
        <v>152266000</v>
      </c>
      <c r="D18" s="115">
        <f>'FritasPigmentVidrio-Exp2010'!E14</f>
        <v>35502</v>
      </c>
      <c r="F18" s="114">
        <f t="shared" si="3"/>
        <v>2010</v>
      </c>
      <c r="G18" s="115">
        <f>'FritasPigmentVidrio-Imp2010'!C68</f>
        <v>11964807.27</v>
      </c>
      <c r="H18" s="115">
        <f>'FritasPigmentVidrio-Imp2010'!D68*1000</f>
        <v>41866478650</v>
      </c>
      <c r="I18" s="115">
        <f>'FritasPigmentVidrio-Imp2010'!E68</f>
        <v>13545114.76</v>
      </c>
    </row>
    <row r="19" spans="1:9" s="109" customFormat="1" ht="12.75" hidden="1">
      <c r="A19" s="114">
        <f t="shared" si="2"/>
        <v>2011</v>
      </c>
      <c r="B19" s="115">
        <f>'FritasPigmentVidrio-Exp2011'!C8</f>
        <v>468.5</v>
      </c>
      <c r="C19" s="115">
        <f>'FritasPigmentVidrio-Exp2011'!D8*1000</f>
        <v>15971000</v>
      </c>
      <c r="D19" s="115">
        <f>'FritasPigmentVidrio-Exp2011'!E8</f>
        <v>3714</v>
      </c>
      <c r="F19" s="114">
        <f t="shared" si="3"/>
        <v>2011</v>
      </c>
      <c r="G19" s="115">
        <f>'FritasPigmentVidrio-Imp2011'!C67</f>
        <v>8778037.09</v>
      </c>
      <c r="H19" s="115">
        <f>'FritasPigmentVidrio-Imp2011'!D67*1000</f>
        <v>41575113120</v>
      </c>
      <c r="I19" s="115">
        <f>'FritasPigmentVidrio-Imp2011'!E67</f>
        <v>9668630.790000001</v>
      </c>
    </row>
    <row r="20" spans="1:9" s="109" customFormat="1" ht="12.75" hidden="1">
      <c r="A20" s="114">
        <f t="shared" si="2"/>
        <v>2012</v>
      </c>
      <c r="B20" s="115">
        <f>'FritasPigmentVidrio-Exp2012'!C5</f>
        <v>0</v>
      </c>
      <c r="C20" s="115">
        <f>'FritasPigmentVidrio-Exp2012'!D5*1000</f>
        <v>0</v>
      </c>
      <c r="D20" s="115">
        <f>'FritasPigmentVidrio-Exp2012'!E5</f>
        <v>0</v>
      </c>
      <c r="F20" s="114">
        <f t="shared" si="3"/>
        <v>2012</v>
      </c>
      <c r="G20" s="115">
        <f>'FritasPigmentVidrio-Imp2012'!C65</f>
        <v>8665764.61</v>
      </c>
      <c r="H20" s="115">
        <f>'FritasPigmentVidrio-Imp2012'!D65*1000</f>
        <v>51767915200</v>
      </c>
      <c r="I20" s="115">
        <f>'FritasPigmentVidrio-Imp2012'!E65</f>
        <v>12039031.83</v>
      </c>
    </row>
    <row r="21" spans="1:9" s="109" customFormat="1" ht="12.75" hidden="1">
      <c r="A21" s="114">
        <f t="shared" si="2"/>
        <v>2013</v>
      </c>
      <c r="B21" s="115">
        <f>'FritasPigment-Exp En-Mar2013 '!C5+'FritasPigment-Exp Ab-Dic2013'!C9</f>
        <v>36</v>
      </c>
      <c r="C21" s="115">
        <f>'FritasPigment-Exp En-Mar2013 '!D5*1000+'FritasPigment-Exp Ab-Dic2013'!D9*1000</f>
        <v>769000</v>
      </c>
      <c r="D21" s="115">
        <f>'FritasPigment-Exp En-Mar2013 '!E5+'FritasPigment-Exp Ab-Dic2013'!E9</f>
        <v>122</v>
      </c>
      <c r="F21" s="114">
        <f t="shared" si="3"/>
        <v>2013</v>
      </c>
      <c r="G21" s="115">
        <f>'FritasPigment-ImpEn-Mar2013'!C49+'FritasPigment-ImpAb-Dic2013'!C63</f>
        <v>9823267.38</v>
      </c>
      <c r="H21" s="115">
        <f>'FritasPigment-ImpEn-Mar2013'!D49*1000+'FritasPigment-ImpAb-Dic2013'!D63*1000</f>
        <v>80364220440</v>
      </c>
      <c r="I21" s="115">
        <f>'FritasPigment-ImpEn-Mar2013'!E49+'FritasPigment-ImpAb-Dic2013'!E63</f>
        <v>13632568.17</v>
      </c>
    </row>
    <row r="22" spans="1:9" s="109" customFormat="1" ht="12.75">
      <c r="A22" s="110"/>
      <c r="B22" s="108"/>
      <c r="C22" s="108"/>
      <c r="D22" s="108"/>
      <c r="F22" s="110"/>
      <c r="G22" s="108"/>
      <c r="H22" s="108"/>
      <c r="I22" s="108"/>
    </row>
    <row r="23" spans="1:9" s="109" customFormat="1" ht="15.75">
      <c r="A23" s="58"/>
      <c r="B23" s="110" t="s">
        <v>135</v>
      </c>
      <c r="C23" s="110" t="s">
        <v>195</v>
      </c>
      <c r="D23" s="110" t="s">
        <v>137</v>
      </c>
      <c r="F23" s="58"/>
      <c r="G23" s="110" t="s">
        <v>138</v>
      </c>
      <c r="H23" s="111" t="s">
        <v>191</v>
      </c>
      <c r="I23" s="111" t="s">
        <v>140</v>
      </c>
    </row>
    <row r="24" spans="1:9" s="109" customFormat="1" ht="12.75">
      <c r="A24" s="114">
        <f aca="true" t="shared" si="4" ref="A24:A29">A15+1</f>
        <v>2008</v>
      </c>
      <c r="B24" s="115">
        <f aca="true" t="shared" si="5" ref="B24:B29">B16</f>
        <v>168530.88</v>
      </c>
      <c r="C24" s="117">
        <f aca="true" t="shared" si="6" ref="C24:C29">C16/1000</f>
        <v>2087314</v>
      </c>
      <c r="D24" s="115">
        <f aca="true" t="shared" si="7" ref="D24:D29">D16</f>
        <v>970908</v>
      </c>
      <c r="F24" s="114">
        <f aca="true" t="shared" si="8" ref="F24:F29">F15+1</f>
        <v>2008</v>
      </c>
      <c r="G24" s="115">
        <f aca="true" t="shared" si="9" ref="G24:G29">G16</f>
        <v>9229956.610000001</v>
      </c>
      <c r="H24" s="117">
        <f aca="true" t="shared" si="10" ref="H24:H29">H16/1000</f>
        <v>25144536.08</v>
      </c>
      <c r="I24" s="115">
        <f aca="true" t="shared" si="11" ref="I24:I29">I16</f>
        <v>11695135.759999998</v>
      </c>
    </row>
    <row r="25" spans="1:9" s="109" customFormat="1" ht="12.75">
      <c r="A25" s="114">
        <f t="shared" si="4"/>
        <v>2009</v>
      </c>
      <c r="B25" s="115">
        <f t="shared" si="5"/>
        <v>25713.47</v>
      </c>
      <c r="C25" s="117">
        <f t="shared" si="6"/>
        <v>144695</v>
      </c>
      <c r="D25" s="115">
        <f t="shared" si="7"/>
        <v>67300</v>
      </c>
      <c r="F25" s="114">
        <f t="shared" si="8"/>
        <v>2009</v>
      </c>
      <c r="G25" s="115">
        <f t="shared" si="9"/>
        <v>9207409.350000001</v>
      </c>
      <c r="H25" s="117">
        <f t="shared" si="10"/>
        <v>22876133.080000006</v>
      </c>
      <c r="I25" s="115">
        <f t="shared" si="11"/>
        <v>10640064.020000001</v>
      </c>
    </row>
    <row r="26" spans="1:9" s="109" customFormat="1" ht="12.75">
      <c r="A26" s="114">
        <f t="shared" si="4"/>
        <v>2010</v>
      </c>
      <c r="B26" s="115">
        <f t="shared" si="5"/>
        <v>11019</v>
      </c>
      <c r="C26" s="117">
        <f t="shared" si="6"/>
        <v>152266</v>
      </c>
      <c r="D26" s="115">
        <f t="shared" si="7"/>
        <v>35502</v>
      </c>
      <c r="F26" s="114">
        <f t="shared" si="8"/>
        <v>2010</v>
      </c>
      <c r="G26" s="115">
        <f t="shared" si="9"/>
        <v>11964807.27</v>
      </c>
      <c r="H26" s="117">
        <f t="shared" si="10"/>
        <v>41866478.65</v>
      </c>
      <c r="I26" s="115">
        <f t="shared" si="11"/>
        <v>13545114.76</v>
      </c>
    </row>
    <row r="27" spans="1:9" s="109" customFormat="1" ht="12.75">
      <c r="A27" s="114">
        <f t="shared" si="4"/>
        <v>2011</v>
      </c>
      <c r="B27" s="115">
        <f t="shared" si="5"/>
        <v>468.5</v>
      </c>
      <c r="C27" s="117">
        <f t="shared" si="6"/>
        <v>15971</v>
      </c>
      <c r="D27" s="115">
        <f t="shared" si="7"/>
        <v>3714</v>
      </c>
      <c r="F27" s="114">
        <f t="shared" si="8"/>
        <v>2011</v>
      </c>
      <c r="G27" s="115">
        <f t="shared" si="9"/>
        <v>8778037.09</v>
      </c>
      <c r="H27" s="117">
        <f t="shared" si="10"/>
        <v>41575113.12</v>
      </c>
      <c r="I27" s="115">
        <f t="shared" si="11"/>
        <v>9668630.790000001</v>
      </c>
    </row>
    <row r="28" spans="1:9" s="109" customFormat="1" ht="12.75">
      <c r="A28" s="114">
        <f t="shared" si="4"/>
        <v>2012</v>
      </c>
      <c r="B28" s="115">
        <f t="shared" si="5"/>
        <v>0</v>
      </c>
      <c r="C28" s="117">
        <f t="shared" si="6"/>
        <v>0</v>
      </c>
      <c r="D28" s="115">
        <f t="shared" si="7"/>
        <v>0</v>
      </c>
      <c r="F28" s="114">
        <f t="shared" si="8"/>
        <v>2012</v>
      </c>
      <c r="G28" s="115">
        <f t="shared" si="9"/>
        <v>8665764.61</v>
      </c>
      <c r="H28" s="117">
        <f t="shared" si="10"/>
        <v>51767915.2</v>
      </c>
      <c r="I28" s="115">
        <f t="shared" si="11"/>
        <v>12039031.83</v>
      </c>
    </row>
    <row r="29" spans="1:9" s="109" customFormat="1" ht="12.75">
      <c r="A29" s="114">
        <f t="shared" si="4"/>
        <v>2013</v>
      </c>
      <c r="B29" s="115">
        <f t="shared" si="5"/>
        <v>36</v>
      </c>
      <c r="C29" s="117">
        <f t="shared" si="6"/>
        <v>769</v>
      </c>
      <c r="D29" s="115">
        <f t="shared" si="7"/>
        <v>122</v>
      </c>
      <c r="F29" s="114">
        <f t="shared" si="8"/>
        <v>2013</v>
      </c>
      <c r="G29" s="115">
        <f t="shared" si="9"/>
        <v>9823267.38</v>
      </c>
      <c r="H29" s="117">
        <f t="shared" si="10"/>
        <v>80364220.44</v>
      </c>
      <c r="I29" s="115">
        <f t="shared" si="11"/>
        <v>13632568.17</v>
      </c>
    </row>
    <row r="30" spans="1:9" s="109" customFormat="1" ht="12.75">
      <c r="A30" s="110"/>
      <c r="B30" s="108"/>
      <c r="C30" s="200"/>
      <c r="D30" s="108"/>
      <c r="F30" s="110"/>
      <c r="G30" s="108"/>
      <c r="H30" s="200"/>
      <c r="I30" s="108"/>
    </row>
    <row r="31" s="109" customFormat="1" ht="12.75"/>
    <row r="32" spans="1:9" s="109" customFormat="1" ht="15.75">
      <c r="A32" s="102" t="str">
        <f>A1</f>
        <v>Exportaciones - Fritas y Pigmentos</v>
      </c>
      <c r="B32" s="103"/>
      <c r="C32" s="104"/>
      <c r="D32" s="104"/>
      <c r="E32" s="104"/>
      <c r="F32" s="105" t="str">
        <f>F1</f>
        <v>Importaciones - Fritas y Pigmentos</v>
      </c>
      <c r="G32" s="107"/>
      <c r="H32" s="108"/>
      <c r="I32" s="108"/>
    </row>
    <row r="33" spans="1:9" s="109" customFormat="1" ht="15.75">
      <c r="A33" s="102" t="str">
        <f>A2</f>
        <v>Totales 1998 - 2013</v>
      </c>
      <c r="B33" s="107"/>
      <c r="C33" s="108"/>
      <c r="D33" s="108"/>
      <c r="F33" s="105" t="str">
        <f>A2</f>
        <v>Totales 1998 - 2013</v>
      </c>
      <c r="G33" s="107"/>
      <c r="H33" s="108"/>
      <c r="I33" s="108"/>
    </row>
    <row r="34" spans="1:9" s="109" customFormat="1" ht="12.75">
      <c r="A34" s="116" t="s">
        <v>144</v>
      </c>
      <c r="B34" s="107"/>
      <c r="C34" s="108"/>
      <c r="D34" s="108"/>
      <c r="F34" s="116" t="s">
        <v>144</v>
      </c>
      <c r="G34" s="107"/>
      <c r="H34" s="108"/>
      <c r="I34" s="108"/>
    </row>
    <row r="35" spans="1:9" s="109" customFormat="1" ht="12.75">
      <c r="A35" s="43"/>
      <c r="B35" s="107"/>
      <c r="C35" s="108"/>
      <c r="D35" s="108"/>
      <c r="F35" s="43"/>
      <c r="G35" s="107"/>
      <c r="H35" s="108"/>
      <c r="I35" s="108"/>
    </row>
    <row r="36" spans="1:9" s="109" customFormat="1" ht="15.75">
      <c r="A36" s="58"/>
      <c r="B36" s="110" t="s">
        <v>135</v>
      </c>
      <c r="C36" s="111" t="s">
        <v>136</v>
      </c>
      <c r="D36" s="111" t="s">
        <v>137</v>
      </c>
      <c r="F36" s="58"/>
      <c r="G36" s="110" t="s">
        <v>138</v>
      </c>
      <c r="H36" s="111" t="s">
        <v>139</v>
      </c>
      <c r="I36" s="111" t="s">
        <v>140</v>
      </c>
    </row>
    <row r="37" spans="1:9" s="109" customFormat="1" ht="12.75">
      <c r="A37" s="112" t="s">
        <v>141</v>
      </c>
      <c r="B37" s="113" t="str">
        <f>B5</f>
        <v>Exportaciones</v>
      </c>
      <c r="C37" s="113" t="str">
        <f>C5</f>
        <v>Exportaciones</v>
      </c>
      <c r="D37" s="113" t="str">
        <f>D5</f>
        <v>Exportaciones</v>
      </c>
      <c r="F37" s="112" t="s">
        <v>141</v>
      </c>
      <c r="G37" s="113" t="str">
        <f>G5</f>
        <v>Importaciones</v>
      </c>
      <c r="H37" s="113" t="str">
        <f>H5</f>
        <v>Importaciones</v>
      </c>
      <c r="I37" s="113" t="str">
        <f>I5</f>
        <v>Importaciones</v>
      </c>
    </row>
    <row r="38" spans="1:9" s="109" customFormat="1" ht="12.75">
      <c r="A38" s="114">
        <v>1998</v>
      </c>
      <c r="B38" s="117">
        <f aca="true" t="shared" si="12" ref="B38:D53">B6/1000</f>
        <v>6350.752</v>
      </c>
      <c r="C38" s="117">
        <f t="shared" si="12"/>
        <v>3136522.087</v>
      </c>
      <c r="D38" s="117">
        <f t="shared" si="12"/>
        <v>5743.803</v>
      </c>
      <c r="F38" s="114">
        <v>1998</v>
      </c>
      <c r="G38" s="117">
        <f aca="true" t="shared" si="13" ref="G38:I53">G6/1000</f>
        <v>5494.954</v>
      </c>
      <c r="H38" s="117">
        <f t="shared" si="13"/>
        <v>3600301.634</v>
      </c>
      <c r="I38" s="117">
        <f t="shared" si="13"/>
        <v>6628.976</v>
      </c>
    </row>
    <row r="39" spans="1:9" s="109" customFormat="1" ht="12.75">
      <c r="A39" s="114">
        <f aca="true" t="shared" si="14" ref="A39:A45">A38+1</f>
        <v>1999</v>
      </c>
      <c r="B39" s="117">
        <f t="shared" si="12"/>
        <v>1592.342</v>
      </c>
      <c r="C39" s="117">
        <f t="shared" si="12"/>
        <v>841675.166</v>
      </c>
      <c r="D39" s="117">
        <f t="shared" si="12"/>
        <v>1425.645</v>
      </c>
      <c r="F39" s="114">
        <f aca="true" t="shared" si="15" ref="F39:F53">F38+1</f>
        <v>1999</v>
      </c>
      <c r="G39" s="117">
        <f t="shared" si="13"/>
        <v>4640.675</v>
      </c>
      <c r="H39" s="117">
        <f t="shared" si="13"/>
        <v>2887247.084</v>
      </c>
      <c r="I39" s="117">
        <f t="shared" si="13"/>
        <v>4741.242</v>
      </c>
    </row>
    <row r="40" spans="1:9" s="109" customFormat="1" ht="12.75">
      <c r="A40" s="114">
        <f t="shared" si="14"/>
        <v>2000</v>
      </c>
      <c r="B40" s="117">
        <f t="shared" si="12"/>
        <v>1591.646</v>
      </c>
      <c r="C40" s="117">
        <f t="shared" si="12"/>
        <v>1046978.473</v>
      </c>
      <c r="D40" s="117">
        <f t="shared" si="12"/>
        <v>1533.519</v>
      </c>
      <c r="F40" s="114">
        <f t="shared" si="15"/>
        <v>2000</v>
      </c>
      <c r="G40" s="117">
        <f t="shared" si="13"/>
        <v>9252.058</v>
      </c>
      <c r="H40" s="117">
        <f t="shared" si="13"/>
        <v>5415596.96</v>
      </c>
      <c r="I40" s="117">
        <f t="shared" si="13"/>
        <v>7996.631</v>
      </c>
    </row>
    <row r="41" spans="1:9" s="109" customFormat="1" ht="12.75">
      <c r="A41" s="114">
        <f t="shared" si="14"/>
        <v>2001</v>
      </c>
      <c r="B41" s="117">
        <f t="shared" si="12"/>
        <v>777.59</v>
      </c>
      <c r="C41" s="117">
        <f t="shared" si="12"/>
        <v>533302.45</v>
      </c>
      <c r="D41" s="117">
        <f t="shared" si="12"/>
        <v>736.388</v>
      </c>
      <c r="F41" s="114">
        <f t="shared" si="15"/>
        <v>2001</v>
      </c>
      <c r="G41" s="117">
        <f t="shared" si="13"/>
        <v>10528.851</v>
      </c>
      <c r="H41" s="117">
        <f t="shared" si="13"/>
        <v>6094372.977</v>
      </c>
      <c r="I41" s="117">
        <f t="shared" si="13"/>
        <v>8444.865</v>
      </c>
    </row>
    <row r="42" spans="1:9" s="109" customFormat="1" ht="12.75">
      <c r="A42" s="114">
        <f t="shared" si="14"/>
        <v>2002</v>
      </c>
      <c r="B42" s="117">
        <f t="shared" si="12"/>
        <v>966.276</v>
      </c>
      <c r="C42" s="117">
        <f t="shared" si="12"/>
        <v>1134932.585</v>
      </c>
      <c r="D42" s="117">
        <f t="shared" si="12"/>
        <v>1030.184</v>
      </c>
      <c r="F42" s="114">
        <f t="shared" si="15"/>
        <v>2002</v>
      </c>
      <c r="G42" s="117">
        <f t="shared" si="13"/>
        <v>8425.793</v>
      </c>
      <c r="H42" s="117">
        <f t="shared" si="13"/>
        <v>8249748.542</v>
      </c>
      <c r="I42" s="117">
        <f t="shared" si="13"/>
        <v>7075.369</v>
      </c>
    </row>
    <row r="43" spans="1:9" s="109" customFormat="1" ht="12.75">
      <c r="A43" s="114">
        <f t="shared" si="14"/>
        <v>2003</v>
      </c>
      <c r="B43" s="117">
        <f t="shared" si="12"/>
        <v>43.176</v>
      </c>
      <c r="C43" s="117">
        <f t="shared" si="12"/>
        <v>68080.572</v>
      </c>
      <c r="D43" s="117">
        <f t="shared" si="12"/>
        <v>42.657</v>
      </c>
      <c r="F43" s="114">
        <f t="shared" si="15"/>
        <v>2003</v>
      </c>
      <c r="G43" s="117">
        <f t="shared" si="13"/>
        <v>10168.519</v>
      </c>
      <c r="H43" s="117">
        <f t="shared" si="13"/>
        <v>13098017.916</v>
      </c>
      <c r="I43" s="117">
        <f t="shared" si="13"/>
        <v>8155.826</v>
      </c>
    </row>
    <row r="44" spans="1:9" ht="12.75">
      <c r="A44" s="114">
        <f t="shared" si="14"/>
        <v>2004</v>
      </c>
      <c r="B44" s="117">
        <f t="shared" si="12"/>
        <v>532.448</v>
      </c>
      <c r="C44" s="117">
        <f t="shared" si="12"/>
        <v>1104151.63</v>
      </c>
      <c r="D44" s="117">
        <f t="shared" si="12"/>
        <v>583.355</v>
      </c>
      <c r="E44" s="109"/>
      <c r="F44" s="114">
        <f t="shared" si="15"/>
        <v>2004</v>
      </c>
      <c r="G44" s="117">
        <f t="shared" si="13"/>
        <v>11370.239</v>
      </c>
      <c r="H44" s="117">
        <f t="shared" si="13"/>
        <v>21733297.813</v>
      </c>
      <c r="I44" s="117">
        <f t="shared" si="13"/>
        <v>11578.432</v>
      </c>
    </row>
    <row r="45" spans="1:9" ht="12.75">
      <c r="A45" s="114">
        <f t="shared" si="14"/>
        <v>2005</v>
      </c>
      <c r="B45" s="117">
        <f t="shared" si="12"/>
        <v>543.503</v>
      </c>
      <c r="C45" s="117">
        <f t="shared" si="12"/>
        <v>1651343.812</v>
      </c>
      <c r="D45" s="117">
        <f t="shared" si="12"/>
        <v>784.054</v>
      </c>
      <c r="E45" s="109"/>
      <c r="F45" s="114">
        <f t="shared" si="15"/>
        <v>2005</v>
      </c>
      <c r="G45" s="117">
        <f t="shared" si="13"/>
        <v>11444.899</v>
      </c>
      <c r="H45" s="117">
        <f t="shared" si="13"/>
        <v>22027784.249</v>
      </c>
      <c r="I45" s="117">
        <f t="shared" si="13"/>
        <v>10361.368</v>
      </c>
    </row>
    <row r="46" spans="1:9" ht="12.75">
      <c r="A46" s="114">
        <f aca="true" t="shared" si="16" ref="A46:A53">A45+1</f>
        <v>2006</v>
      </c>
      <c r="B46" s="117">
        <f t="shared" si="12"/>
        <v>91.838</v>
      </c>
      <c r="C46" s="117">
        <f t="shared" si="12"/>
        <v>383529.541</v>
      </c>
      <c r="D46" s="117">
        <f t="shared" si="12"/>
        <v>178.835</v>
      </c>
      <c r="E46" s="109"/>
      <c r="F46" s="114">
        <f t="shared" si="15"/>
        <v>2006</v>
      </c>
      <c r="G46" s="117">
        <f t="shared" si="13"/>
        <v>7932.299</v>
      </c>
      <c r="H46" s="117">
        <f t="shared" si="13"/>
        <v>17043851.657</v>
      </c>
      <c r="I46" s="117">
        <f t="shared" si="13"/>
        <v>7916.857</v>
      </c>
    </row>
    <row r="47" spans="1:9" ht="12.75">
      <c r="A47" s="114">
        <f t="shared" si="16"/>
        <v>2007</v>
      </c>
      <c r="B47" s="117">
        <f t="shared" si="12"/>
        <v>192.709</v>
      </c>
      <c r="C47" s="117">
        <f t="shared" si="12"/>
        <v>1318963.546</v>
      </c>
      <c r="D47" s="117">
        <f t="shared" si="12"/>
        <v>613.486</v>
      </c>
      <c r="E47" s="109"/>
      <c r="F47" s="114">
        <f t="shared" si="15"/>
        <v>2007</v>
      </c>
      <c r="G47" s="117">
        <f t="shared" si="13"/>
        <v>10950.80424</v>
      </c>
      <c r="H47" s="117">
        <f t="shared" si="13"/>
        <v>29330701.72386</v>
      </c>
      <c r="I47" s="117">
        <f t="shared" si="13"/>
        <v>13642.241059999998</v>
      </c>
    </row>
    <row r="48" spans="1:9" ht="12.75" hidden="1">
      <c r="A48" s="114">
        <f t="shared" si="16"/>
        <v>2008</v>
      </c>
      <c r="B48" s="117">
        <f t="shared" si="12"/>
        <v>168.53088</v>
      </c>
      <c r="C48" s="117">
        <f t="shared" si="12"/>
        <v>2087314</v>
      </c>
      <c r="D48" s="117">
        <f t="shared" si="12"/>
        <v>970.908</v>
      </c>
      <c r="E48" s="109"/>
      <c r="F48" s="114">
        <f t="shared" si="15"/>
        <v>2008</v>
      </c>
      <c r="G48" s="117">
        <f t="shared" si="13"/>
        <v>9229.956610000001</v>
      </c>
      <c r="H48" s="117">
        <f t="shared" si="13"/>
        <v>25144536.08</v>
      </c>
      <c r="I48" s="117">
        <f t="shared" si="13"/>
        <v>11695.135759999997</v>
      </c>
    </row>
    <row r="49" spans="1:9" ht="12.75" hidden="1">
      <c r="A49" s="114">
        <f t="shared" si="16"/>
        <v>2009</v>
      </c>
      <c r="B49" s="117">
        <f t="shared" si="12"/>
        <v>25.71347</v>
      </c>
      <c r="C49" s="117">
        <f t="shared" si="12"/>
        <v>144695</v>
      </c>
      <c r="D49" s="117">
        <f t="shared" si="12"/>
        <v>67.3</v>
      </c>
      <c r="E49" s="109"/>
      <c r="F49" s="114">
        <f t="shared" si="15"/>
        <v>2009</v>
      </c>
      <c r="G49" s="117">
        <f t="shared" si="13"/>
        <v>9207.409350000002</v>
      </c>
      <c r="H49" s="117">
        <f t="shared" si="13"/>
        <v>22876133.080000006</v>
      </c>
      <c r="I49" s="117">
        <f t="shared" si="13"/>
        <v>10640.064020000002</v>
      </c>
    </row>
    <row r="50" spans="1:9" ht="12.75" hidden="1">
      <c r="A50" s="114">
        <f t="shared" si="16"/>
        <v>2010</v>
      </c>
      <c r="B50" s="117">
        <f t="shared" si="12"/>
        <v>11.019</v>
      </c>
      <c r="C50" s="117">
        <f t="shared" si="12"/>
        <v>152266</v>
      </c>
      <c r="D50" s="117">
        <f t="shared" si="12"/>
        <v>35.502</v>
      </c>
      <c r="E50" s="109"/>
      <c r="F50" s="114">
        <f t="shared" si="15"/>
        <v>2010</v>
      </c>
      <c r="G50" s="117">
        <f t="shared" si="13"/>
        <v>11964.80727</v>
      </c>
      <c r="H50" s="117">
        <f t="shared" si="13"/>
        <v>41866478.65</v>
      </c>
      <c r="I50" s="117">
        <f t="shared" si="13"/>
        <v>13545.11476</v>
      </c>
    </row>
    <row r="51" spans="1:9" ht="12.75" hidden="1">
      <c r="A51" s="114">
        <f t="shared" si="16"/>
        <v>2011</v>
      </c>
      <c r="B51" s="117">
        <f t="shared" si="12"/>
        <v>0.4685</v>
      </c>
      <c r="C51" s="117">
        <f t="shared" si="12"/>
        <v>15971</v>
      </c>
      <c r="D51" s="117">
        <f t="shared" si="12"/>
        <v>3.714</v>
      </c>
      <c r="E51" s="109"/>
      <c r="F51" s="114">
        <f t="shared" si="15"/>
        <v>2011</v>
      </c>
      <c r="G51" s="117">
        <f t="shared" si="13"/>
        <v>8778.03709</v>
      </c>
      <c r="H51" s="117">
        <f t="shared" si="13"/>
        <v>41575113.12</v>
      </c>
      <c r="I51" s="117">
        <f t="shared" si="13"/>
        <v>9668.630790000001</v>
      </c>
    </row>
    <row r="52" spans="1:9" ht="12.75" hidden="1">
      <c r="A52" s="114">
        <f t="shared" si="16"/>
        <v>2012</v>
      </c>
      <c r="B52" s="117">
        <f t="shared" si="12"/>
        <v>0</v>
      </c>
      <c r="C52" s="117">
        <f t="shared" si="12"/>
        <v>0</v>
      </c>
      <c r="D52" s="117">
        <f t="shared" si="12"/>
        <v>0</v>
      </c>
      <c r="E52" s="109"/>
      <c r="F52" s="114">
        <f t="shared" si="15"/>
        <v>2012</v>
      </c>
      <c r="G52" s="117">
        <f t="shared" si="13"/>
        <v>8665.76461</v>
      </c>
      <c r="H52" s="117">
        <f t="shared" si="13"/>
        <v>51767915.2</v>
      </c>
      <c r="I52" s="117">
        <f t="shared" si="13"/>
        <v>12039.03183</v>
      </c>
    </row>
    <row r="53" spans="1:9" ht="12.75" hidden="1">
      <c r="A53" s="114">
        <f t="shared" si="16"/>
        <v>2013</v>
      </c>
      <c r="B53" s="117">
        <f t="shared" si="12"/>
        <v>0.036</v>
      </c>
      <c r="C53" s="117">
        <f t="shared" si="12"/>
        <v>769</v>
      </c>
      <c r="D53" s="117">
        <f t="shared" si="12"/>
        <v>0.122</v>
      </c>
      <c r="E53" s="109"/>
      <c r="F53" s="114">
        <f t="shared" si="15"/>
        <v>2013</v>
      </c>
      <c r="G53" s="117">
        <f t="shared" si="13"/>
        <v>9823.267380000001</v>
      </c>
      <c r="H53" s="117">
        <f t="shared" si="13"/>
        <v>80364220.44</v>
      </c>
      <c r="I53" s="117">
        <f t="shared" si="13"/>
        <v>13632.56817</v>
      </c>
    </row>
    <row r="55" spans="1:9" ht="15.75">
      <c r="A55" s="58"/>
      <c r="B55" s="110" t="s">
        <v>135</v>
      </c>
      <c r="C55" s="111" t="s">
        <v>195</v>
      </c>
      <c r="D55" s="111" t="s">
        <v>137</v>
      </c>
      <c r="F55" s="58"/>
      <c r="G55" s="110" t="s">
        <v>138</v>
      </c>
      <c r="H55" s="111" t="s">
        <v>191</v>
      </c>
      <c r="I55" s="111" t="s">
        <v>140</v>
      </c>
    </row>
    <row r="56" spans="1:9" ht="12.75">
      <c r="A56" s="114">
        <v>2008</v>
      </c>
      <c r="B56" s="117">
        <f aca="true" t="shared" si="17" ref="B56:B61">B48</f>
        <v>168.53088</v>
      </c>
      <c r="C56" s="117">
        <f aca="true" t="shared" si="18" ref="C56:C61">C48/1000</f>
        <v>2087.314</v>
      </c>
      <c r="D56" s="117">
        <f aca="true" t="shared" si="19" ref="D56:D61">D48</f>
        <v>970.908</v>
      </c>
      <c r="F56" s="114">
        <v>2008</v>
      </c>
      <c r="G56" s="117">
        <f aca="true" t="shared" si="20" ref="G56:G61">G48</f>
        <v>9229.956610000001</v>
      </c>
      <c r="H56" s="117">
        <f aca="true" t="shared" si="21" ref="H56:H61">H48/1000</f>
        <v>25144.536079999998</v>
      </c>
      <c r="I56" s="117">
        <f aca="true" t="shared" si="22" ref="I56:I61">I48</f>
        <v>11695.135759999997</v>
      </c>
    </row>
    <row r="57" spans="1:9" ht="12.75">
      <c r="A57" s="114">
        <f>A56+1</f>
        <v>2009</v>
      </c>
      <c r="B57" s="117">
        <f t="shared" si="17"/>
        <v>25.71347</v>
      </c>
      <c r="C57" s="117">
        <f t="shared" si="18"/>
        <v>144.695</v>
      </c>
      <c r="D57" s="117">
        <f t="shared" si="19"/>
        <v>67.3</v>
      </c>
      <c r="F57" s="114">
        <v>2009</v>
      </c>
      <c r="G57" s="117">
        <f t="shared" si="20"/>
        <v>9207.409350000002</v>
      </c>
      <c r="H57" s="117">
        <f t="shared" si="21"/>
        <v>22876.133080000007</v>
      </c>
      <c r="I57" s="117">
        <f t="shared" si="22"/>
        <v>10640.064020000002</v>
      </c>
    </row>
    <row r="58" spans="1:9" ht="12.75">
      <c r="A58" s="114">
        <f>A57+1</f>
        <v>2010</v>
      </c>
      <c r="B58" s="117">
        <f t="shared" si="17"/>
        <v>11.019</v>
      </c>
      <c r="C58" s="117">
        <f t="shared" si="18"/>
        <v>152.266</v>
      </c>
      <c r="D58" s="117">
        <f t="shared" si="19"/>
        <v>35.502</v>
      </c>
      <c r="F58" s="114">
        <v>2010</v>
      </c>
      <c r="G58" s="117">
        <f t="shared" si="20"/>
        <v>11964.80727</v>
      </c>
      <c r="H58" s="117">
        <f t="shared" si="21"/>
        <v>41866.47865</v>
      </c>
      <c r="I58" s="117">
        <f t="shared" si="22"/>
        <v>13545.11476</v>
      </c>
    </row>
    <row r="59" spans="1:9" ht="12.75">
      <c r="A59" s="114">
        <f>A58+1</f>
        <v>2011</v>
      </c>
      <c r="B59" s="117">
        <f t="shared" si="17"/>
        <v>0.4685</v>
      </c>
      <c r="C59" s="117">
        <f t="shared" si="18"/>
        <v>15.971</v>
      </c>
      <c r="D59" s="117">
        <f t="shared" si="19"/>
        <v>3.714</v>
      </c>
      <c r="F59" s="114">
        <v>2011</v>
      </c>
      <c r="G59" s="117">
        <f t="shared" si="20"/>
        <v>8778.03709</v>
      </c>
      <c r="H59" s="117">
        <f t="shared" si="21"/>
        <v>41575.113119999995</v>
      </c>
      <c r="I59" s="117">
        <f t="shared" si="22"/>
        <v>9668.630790000001</v>
      </c>
    </row>
    <row r="60" spans="1:9" ht="12.75">
      <c r="A60" s="114">
        <f>A59+1</f>
        <v>2012</v>
      </c>
      <c r="B60" s="117">
        <f t="shared" si="17"/>
        <v>0</v>
      </c>
      <c r="C60" s="117">
        <f t="shared" si="18"/>
        <v>0</v>
      </c>
      <c r="D60" s="117">
        <f t="shared" si="19"/>
        <v>0</v>
      </c>
      <c r="F60" s="114">
        <v>2012</v>
      </c>
      <c r="G60" s="117">
        <f t="shared" si="20"/>
        <v>8665.76461</v>
      </c>
      <c r="H60" s="117">
        <f t="shared" si="21"/>
        <v>51767.9152</v>
      </c>
      <c r="I60" s="117">
        <f t="shared" si="22"/>
        <v>12039.03183</v>
      </c>
    </row>
    <row r="61" spans="1:9" ht="12.75">
      <c r="A61" s="114">
        <f>A60+1</f>
        <v>2013</v>
      </c>
      <c r="B61" s="117">
        <f t="shared" si="17"/>
        <v>0.036</v>
      </c>
      <c r="C61" s="117">
        <f t="shared" si="18"/>
        <v>0.769</v>
      </c>
      <c r="D61" s="117">
        <f t="shared" si="19"/>
        <v>0.122</v>
      </c>
      <c r="F61" s="114">
        <v>2013</v>
      </c>
      <c r="G61" s="117">
        <f t="shared" si="20"/>
        <v>9823.267380000001</v>
      </c>
      <c r="H61" s="117">
        <f t="shared" si="21"/>
        <v>80364.22044</v>
      </c>
      <c r="I61" s="117">
        <f t="shared" si="22"/>
        <v>13632.56817</v>
      </c>
    </row>
    <row r="63" ht="12.75">
      <c r="A63" s="118" t="s">
        <v>192</v>
      </c>
    </row>
    <row r="64" ht="12.75">
      <c r="A64" s="118" t="s">
        <v>193</v>
      </c>
    </row>
  </sheetData>
  <sheetProtection/>
  <printOptions/>
  <pageMargins left="0.75" right="0.75" top="1" bottom="1" header="0" footer="0"/>
  <pageSetup orientation="portrait" paperSize="9"/>
  <ignoredErrors>
    <ignoredError sqref="C56:C61 H56:H6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14" sqref="A14:IV14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125" t="s">
        <v>243</v>
      </c>
      <c r="B1" s="1"/>
      <c r="C1" s="7"/>
      <c r="D1" s="7"/>
      <c r="E1" s="7"/>
      <c r="F1" s="7"/>
    </row>
    <row r="2" spans="1:6" ht="15.75">
      <c r="A2" s="126" t="s">
        <v>167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  <c r="G4" s="6"/>
    </row>
    <row r="5" spans="1:7" ht="86.25" customHeight="1">
      <c r="A5" s="14" t="s">
        <v>37</v>
      </c>
      <c r="B5" s="17" t="s">
        <v>163</v>
      </c>
      <c r="C5" s="7"/>
      <c r="D5" s="7"/>
      <c r="E5" s="7"/>
      <c r="F5" s="7"/>
      <c r="G5" s="6"/>
    </row>
    <row r="6" spans="1:7" ht="15" customHeight="1">
      <c r="A6" s="14" t="s">
        <v>231</v>
      </c>
      <c r="B6" s="17" t="s">
        <v>244</v>
      </c>
      <c r="C6" s="178"/>
      <c r="D6" s="156"/>
      <c r="E6" s="156"/>
      <c r="F6" s="7"/>
      <c r="G6" s="6"/>
    </row>
    <row r="7" spans="1:7" ht="12.75">
      <c r="A7" s="14" t="s">
        <v>235</v>
      </c>
      <c r="B7" s="17" t="s">
        <v>238</v>
      </c>
      <c r="C7" s="188"/>
      <c r="D7" s="188"/>
      <c r="E7" s="188"/>
      <c r="F7" s="7"/>
      <c r="G7" s="6"/>
    </row>
    <row r="8" spans="1:7" ht="12.75">
      <c r="A8" s="19" t="s">
        <v>235</v>
      </c>
      <c r="B8" s="187" t="s">
        <v>239</v>
      </c>
      <c r="C8" s="188">
        <v>36</v>
      </c>
      <c r="D8" s="188">
        <v>769</v>
      </c>
      <c r="E8" s="188">
        <v>122</v>
      </c>
      <c r="F8" s="7"/>
      <c r="G8" s="6"/>
    </row>
    <row r="9" spans="1:7" ht="12.75">
      <c r="A9" s="19" t="s">
        <v>235</v>
      </c>
      <c r="B9" s="196" t="s">
        <v>32</v>
      </c>
      <c r="C9" s="197">
        <f>SUM(C8)</f>
        <v>36</v>
      </c>
      <c r="D9" s="198">
        <f>SUM(D8)</f>
        <v>769</v>
      </c>
      <c r="E9" s="198">
        <f>SUM(E8)</f>
        <v>122</v>
      </c>
      <c r="F9" s="7"/>
      <c r="G9" s="6"/>
    </row>
    <row r="10" spans="1:7" ht="12.75">
      <c r="A10" s="118"/>
      <c r="B10" s="7"/>
      <c r="C10" s="7"/>
      <c r="D10" s="7"/>
      <c r="E10" s="156"/>
      <c r="F10" s="7"/>
      <c r="G10" s="6"/>
    </row>
    <row r="11" spans="1:7" ht="12.75">
      <c r="A11" s="172"/>
      <c r="B11" s="160"/>
      <c r="C11" s="177"/>
      <c r="D11" s="177"/>
      <c r="E11" s="177"/>
      <c r="F11" s="7"/>
      <c r="G11" s="6"/>
    </row>
    <row r="12" spans="1:7" ht="12" customHeight="1">
      <c r="A12" s="118" t="s">
        <v>146</v>
      </c>
      <c r="B12" s="7"/>
      <c r="C12" s="7"/>
      <c r="D12" s="7"/>
      <c r="E12" s="188"/>
      <c r="F12" s="7"/>
      <c r="G12" s="6"/>
    </row>
    <row r="13" spans="1:6" ht="12.75">
      <c r="A13" s="132"/>
      <c r="B13" s="141"/>
      <c r="C13" s="134"/>
      <c r="D13" s="13"/>
      <c r="E13" s="13"/>
      <c r="F13" s="7"/>
    </row>
    <row r="14" spans="1:5" ht="60" customHeight="1">
      <c r="A14" s="202" t="s">
        <v>245</v>
      </c>
      <c r="B14" s="203"/>
      <c r="C14" s="203"/>
      <c r="D14" s="203"/>
      <c r="E14" s="204"/>
    </row>
    <row r="15" spans="1:6" ht="12.75">
      <c r="A15" s="143"/>
      <c r="B15" s="134"/>
      <c r="C15" s="136"/>
      <c r="D15" s="136"/>
      <c r="E15" s="136"/>
      <c r="F15" s="7"/>
    </row>
    <row r="16" spans="1:6" ht="12.75">
      <c r="A16" s="12"/>
      <c r="B16" s="16"/>
      <c r="C16" s="9"/>
      <c r="D16" s="9"/>
      <c r="E16" s="9"/>
      <c r="F16" s="7"/>
    </row>
    <row r="17" spans="1:6" ht="12.75">
      <c r="A17" s="12"/>
      <c r="B17" s="16"/>
      <c r="C17" s="9"/>
      <c r="D17" s="9"/>
      <c r="E17" s="9"/>
      <c r="F17" s="7"/>
    </row>
    <row r="18" spans="1:6" ht="12.75">
      <c r="A18" s="12"/>
      <c r="B18" s="1"/>
      <c r="C18" s="13"/>
      <c r="D18" s="13"/>
      <c r="E18" s="13"/>
      <c r="F18" s="7"/>
    </row>
    <row r="19" spans="1:6" ht="12.75">
      <c r="A19" s="7"/>
      <c r="B19" s="1"/>
      <c r="C19" s="13"/>
      <c r="D19" s="13"/>
      <c r="E19" s="13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</sheetData>
  <sheetProtection/>
  <mergeCells count="1">
    <mergeCell ref="A14:E14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E5:E14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98"/>
    </row>
    <row r="6" ht="18">
      <c r="E6" s="99" t="s">
        <v>148</v>
      </c>
    </row>
    <row r="7" ht="12.75">
      <c r="E7" s="100"/>
    </row>
    <row r="8" ht="18">
      <c r="E8" s="101" t="s">
        <v>147</v>
      </c>
    </row>
    <row r="9" ht="12.75">
      <c r="E9" s="100"/>
    </row>
    <row r="10" ht="18">
      <c r="E10" s="101" t="s">
        <v>201</v>
      </c>
    </row>
    <row r="14" ht="12.75">
      <c r="E14" s="153"/>
    </row>
  </sheetData>
  <sheetProtection/>
  <printOptions/>
  <pageMargins left="0.75" right="0.75" top="1" bottom="1" header="0" footer="0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A67" sqref="A67"/>
    </sheetView>
  </sheetViews>
  <sheetFormatPr defaultColWidth="11.421875" defaultRowHeight="12.75"/>
  <cols>
    <col min="1" max="1" width="16.00390625" style="47" customWidth="1"/>
    <col min="2" max="2" width="43.57421875" style="48" customWidth="1"/>
    <col min="3" max="5" width="14.57421875" style="55" customWidth="1"/>
    <col min="6" max="16384" width="11.421875" style="56" customWidth="1"/>
  </cols>
  <sheetData>
    <row r="1" spans="1:5" ht="15.75">
      <c r="A1" s="59" t="s">
        <v>98</v>
      </c>
      <c r="B1" s="34"/>
      <c r="C1" s="52"/>
      <c r="D1" s="52"/>
      <c r="E1" s="52"/>
    </row>
    <row r="2" spans="1:5" ht="15.75">
      <c r="A2" s="58" t="s">
        <v>151</v>
      </c>
      <c r="B2" s="43"/>
      <c r="C2" s="52"/>
      <c r="D2" s="52"/>
      <c r="E2" s="52"/>
    </row>
    <row r="3" spans="1:5" ht="13.5">
      <c r="A3" s="43"/>
      <c r="B3" s="43"/>
      <c r="C3" s="52"/>
      <c r="D3" s="52"/>
      <c r="E3" s="52"/>
    </row>
    <row r="4" spans="1:5" ht="13.5">
      <c r="A4" s="3"/>
      <c r="B4" s="34"/>
      <c r="C4" s="52"/>
      <c r="D4" s="52"/>
      <c r="E4" s="52"/>
    </row>
    <row r="5" spans="1:5" ht="13.5">
      <c r="A5" s="3" t="s">
        <v>99</v>
      </c>
      <c r="B5" s="4" t="s">
        <v>76</v>
      </c>
      <c r="C5" s="53" t="s">
        <v>55</v>
      </c>
      <c r="D5" s="53" t="s">
        <v>73</v>
      </c>
      <c r="E5" s="53" t="s">
        <v>2</v>
      </c>
    </row>
    <row r="6" spans="1:5" ht="84">
      <c r="A6" s="38">
        <v>3207</v>
      </c>
      <c r="B6" s="17" t="s">
        <v>100</v>
      </c>
      <c r="C6" s="52"/>
      <c r="D6" s="52"/>
      <c r="E6" s="52"/>
    </row>
    <row r="7" spans="1:5" ht="21">
      <c r="A7" s="38" t="s">
        <v>38</v>
      </c>
      <c r="B7" s="17" t="s">
        <v>94</v>
      </c>
      <c r="C7" s="52"/>
      <c r="D7" s="52"/>
      <c r="E7" s="52"/>
    </row>
    <row r="8" spans="1:5" ht="13.5">
      <c r="A8" s="57" t="s">
        <v>38</v>
      </c>
      <c r="B8" s="34" t="s">
        <v>79</v>
      </c>
      <c r="C8" s="41">
        <v>58256</v>
      </c>
      <c r="D8" s="41">
        <v>31942120</v>
      </c>
      <c r="E8" s="41">
        <v>57638</v>
      </c>
    </row>
    <row r="9" spans="1:5" ht="13.5">
      <c r="A9" s="57" t="s">
        <v>38</v>
      </c>
      <c r="B9" s="34" t="s">
        <v>81</v>
      </c>
      <c r="C9" s="41">
        <v>22968</v>
      </c>
      <c r="D9" s="41">
        <v>97009051</v>
      </c>
      <c r="E9" s="41">
        <v>170441</v>
      </c>
    </row>
    <row r="10" spans="1:5" ht="13.5">
      <c r="A10" s="57" t="s">
        <v>38</v>
      </c>
      <c r="B10" s="34" t="s">
        <v>57</v>
      </c>
      <c r="C10" s="41">
        <v>162</v>
      </c>
      <c r="D10" s="41">
        <v>2652134</v>
      </c>
      <c r="E10" s="41">
        <v>5140</v>
      </c>
    </row>
    <row r="11" spans="1:5" ht="13.5">
      <c r="A11" s="57" t="s">
        <v>38</v>
      </c>
      <c r="B11" s="34" t="s">
        <v>33</v>
      </c>
      <c r="C11" s="41">
        <v>11</v>
      </c>
      <c r="D11" s="41">
        <v>14859</v>
      </c>
      <c r="E11" s="41">
        <v>27</v>
      </c>
    </row>
    <row r="12" spans="1:5" ht="13.5">
      <c r="A12" s="57" t="s">
        <v>38</v>
      </c>
      <c r="B12" s="34" t="s">
        <v>83</v>
      </c>
      <c r="C12" s="41">
        <v>135852</v>
      </c>
      <c r="D12" s="41">
        <v>123024636</v>
      </c>
      <c r="E12" s="41">
        <v>227299</v>
      </c>
    </row>
    <row r="13" spans="1:5" ht="13.5">
      <c r="A13" s="57" t="s">
        <v>38</v>
      </c>
      <c r="B13" s="34" t="s">
        <v>84</v>
      </c>
      <c r="C13" s="41">
        <v>55729</v>
      </c>
      <c r="D13" s="41">
        <v>134461275</v>
      </c>
      <c r="E13" s="41">
        <v>247012</v>
      </c>
    </row>
    <row r="14" spans="1:5" ht="13.5">
      <c r="A14" s="57" t="s">
        <v>38</v>
      </c>
      <c r="B14" s="34" t="s">
        <v>58</v>
      </c>
      <c r="C14" s="41">
        <v>111</v>
      </c>
      <c r="D14" s="41">
        <v>922394</v>
      </c>
      <c r="E14" s="41">
        <v>1664</v>
      </c>
    </row>
    <row r="15" spans="1:5" ht="13.5">
      <c r="A15" s="57" t="s">
        <v>38</v>
      </c>
      <c r="B15" s="34" t="s">
        <v>30</v>
      </c>
      <c r="C15" s="41">
        <v>5906</v>
      </c>
      <c r="D15" s="41">
        <v>35092591</v>
      </c>
      <c r="E15" s="41">
        <v>64465</v>
      </c>
    </row>
    <row r="16" spans="1:5" ht="13.5">
      <c r="A16" s="57" t="s">
        <v>38</v>
      </c>
      <c r="B16" s="34" t="s">
        <v>85</v>
      </c>
      <c r="C16" s="41">
        <v>126746</v>
      </c>
      <c r="D16" s="41">
        <v>411181905</v>
      </c>
      <c r="E16" s="41">
        <v>749748</v>
      </c>
    </row>
    <row r="17" spans="1:5" ht="13.5">
      <c r="A17" s="57" t="s">
        <v>38</v>
      </c>
      <c r="B17" s="34" t="s">
        <v>86</v>
      </c>
      <c r="C17" s="41">
        <v>844</v>
      </c>
      <c r="D17" s="41">
        <v>10085590</v>
      </c>
      <c r="E17" s="41">
        <v>18594</v>
      </c>
    </row>
    <row r="18" spans="1:5" ht="13.5">
      <c r="A18" s="57" t="s">
        <v>38</v>
      </c>
      <c r="B18" s="34" t="s">
        <v>96</v>
      </c>
      <c r="C18" s="41">
        <v>77</v>
      </c>
      <c r="D18" s="41">
        <v>4832865</v>
      </c>
      <c r="E18" s="41">
        <v>8482</v>
      </c>
    </row>
    <row r="19" spans="1:5" ht="13.5">
      <c r="A19" s="57" t="s">
        <v>38</v>
      </c>
      <c r="B19" s="34" t="s">
        <v>87</v>
      </c>
      <c r="C19" s="41">
        <v>1571</v>
      </c>
      <c r="D19" s="41">
        <v>25557251</v>
      </c>
      <c r="E19" s="41">
        <v>47635</v>
      </c>
    </row>
    <row r="20" spans="1:5" ht="13.5">
      <c r="A20" s="57" t="s">
        <v>38</v>
      </c>
      <c r="B20" s="43" t="s">
        <v>4</v>
      </c>
      <c r="C20" s="44">
        <f>SUM(C8:C19)</f>
        <v>408233</v>
      </c>
      <c r="D20" s="44">
        <f>SUM(D8:D19)</f>
        <v>876776671</v>
      </c>
      <c r="E20" s="44">
        <f>SUM(E8:E19)</f>
        <v>1598145</v>
      </c>
    </row>
    <row r="21" spans="1:5" ht="13.5">
      <c r="A21" s="45" t="s">
        <v>62</v>
      </c>
      <c r="B21" s="46" t="s">
        <v>89</v>
      </c>
      <c r="C21" s="41"/>
      <c r="D21" s="41"/>
      <c r="E21" s="41"/>
    </row>
    <row r="22" spans="1:5" ht="13.5">
      <c r="A22" s="3" t="s">
        <v>62</v>
      </c>
      <c r="B22" s="34" t="s">
        <v>33</v>
      </c>
      <c r="C22" s="41">
        <v>102170</v>
      </c>
      <c r="D22" s="41">
        <v>89099516</v>
      </c>
      <c r="E22" s="41">
        <v>167669</v>
      </c>
    </row>
    <row r="23" spans="1:5" ht="13.5">
      <c r="A23" s="3" t="s">
        <v>62</v>
      </c>
      <c r="B23" s="34" t="s">
        <v>50</v>
      </c>
      <c r="C23" s="41">
        <v>138680</v>
      </c>
      <c r="D23" s="41">
        <v>105943702</v>
      </c>
      <c r="E23" s="41">
        <v>203776</v>
      </c>
    </row>
    <row r="24" spans="1:5" ht="13.5">
      <c r="A24" s="3" t="s">
        <v>62</v>
      </c>
      <c r="B24" s="34" t="s">
        <v>83</v>
      </c>
      <c r="C24" s="41">
        <v>185447</v>
      </c>
      <c r="D24" s="41">
        <v>63402653</v>
      </c>
      <c r="E24" s="41">
        <v>124116</v>
      </c>
    </row>
    <row r="25" spans="1:5" ht="13.5">
      <c r="A25" s="3" t="s">
        <v>62</v>
      </c>
      <c r="B25" s="34" t="s">
        <v>84</v>
      </c>
      <c r="C25" s="41">
        <v>35174</v>
      </c>
      <c r="D25" s="41">
        <v>67465444</v>
      </c>
      <c r="E25" s="41">
        <v>120659</v>
      </c>
    </row>
    <row r="26" spans="1:5" ht="13.5">
      <c r="A26" s="3" t="s">
        <v>62</v>
      </c>
      <c r="B26" s="34" t="s">
        <v>30</v>
      </c>
      <c r="C26" s="41">
        <v>40</v>
      </c>
      <c r="D26" s="41">
        <v>32580</v>
      </c>
      <c r="E26" s="41">
        <v>60</v>
      </c>
    </row>
    <row r="27" spans="1:5" ht="13.5">
      <c r="A27" s="3" t="s">
        <v>62</v>
      </c>
      <c r="B27" s="34" t="s">
        <v>85</v>
      </c>
      <c r="C27" s="41">
        <v>72988</v>
      </c>
      <c r="D27" s="41">
        <v>140192150</v>
      </c>
      <c r="E27" s="41">
        <v>261537</v>
      </c>
    </row>
    <row r="28" spans="1:5" ht="13.5">
      <c r="A28" s="3" t="s">
        <v>62</v>
      </c>
      <c r="B28" s="34" t="s">
        <v>86</v>
      </c>
      <c r="C28" s="41">
        <v>787533</v>
      </c>
      <c r="D28" s="41">
        <v>330587429</v>
      </c>
      <c r="E28" s="41">
        <v>611767</v>
      </c>
    </row>
    <row r="29" spans="1:5" ht="13.5">
      <c r="A29" s="3" t="s">
        <v>62</v>
      </c>
      <c r="B29" s="43" t="s">
        <v>4</v>
      </c>
      <c r="C29" s="44">
        <f>SUM(C22:C28)</f>
        <v>1322032</v>
      </c>
      <c r="D29" s="44">
        <f>SUM(D22:D28)</f>
        <v>796723474</v>
      </c>
      <c r="E29" s="44">
        <f>SUM(E22:E28)</f>
        <v>1489584</v>
      </c>
    </row>
    <row r="30" spans="1:5" ht="13.5">
      <c r="A30" s="45" t="s">
        <v>64</v>
      </c>
      <c r="B30" s="46" t="s">
        <v>90</v>
      </c>
      <c r="C30" s="41"/>
      <c r="D30" s="41"/>
      <c r="E30" s="41"/>
    </row>
    <row r="31" spans="1:5" ht="13.5">
      <c r="A31" s="3" t="s">
        <v>64</v>
      </c>
      <c r="B31" s="34" t="s">
        <v>83</v>
      </c>
      <c r="C31" s="41">
        <v>192820</v>
      </c>
      <c r="D31" s="41">
        <v>62635524</v>
      </c>
      <c r="E31" s="41">
        <v>119911</v>
      </c>
    </row>
    <row r="32" spans="1:5" ht="13.5">
      <c r="A32" s="3" t="s">
        <v>64</v>
      </c>
      <c r="B32" s="34" t="s">
        <v>84</v>
      </c>
      <c r="C32" s="41">
        <v>923</v>
      </c>
      <c r="D32" s="41">
        <v>5659554</v>
      </c>
      <c r="E32" s="41">
        <v>9728</v>
      </c>
    </row>
    <row r="33" spans="1:5" ht="13.5">
      <c r="A33" s="3" t="s">
        <v>64</v>
      </c>
      <c r="B33" s="34" t="s">
        <v>30</v>
      </c>
      <c r="C33" s="41">
        <v>80</v>
      </c>
      <c r="D33" s="41">
        <v>1356124</v>
      </c>
      <c r="E33" s="41">
        <v>2524</v>
      </c>
    </row>
    <row r="34" spans="1:5" ht="13.5">
      <c r="A34" s="3" t="s">
        <v>64</v>
      </c>
      <c r="B34" s="34" t="s">
        <v>85</v>
      </c>
      <c r="C34" s="41">
        <v>56</v>
      </c>
      <c r="D34" s="41">
        <v>111519</v>
      </c>
      <c r="E34" s="41">
        <v>210</v>
      </c>
    </row>
    <row r="35" spans="1:5" ht="13.5">
      <c r="A35" s="3" t="s">
        <v>64</v>
      </c>
      <c r="B35" s="43" t="s">
        <v>4</v>
      </c>
      <c r="C35" s="44">
        <f>SUM(C31:C34)</f>
        <v>193879</v>
      </c>
      <c r="D35" s="44">
        <f>SUM(D31:D34)</f>
        <v>69762721</v>
      </c>
      <c r="E35" s="44">
        <f>SUM(E31:E34)</f>
        <v>132373</v>
      </c>
    </row>
    <row r="36" spans="1:5" ht="13.5">
      <c r="A36" s="3" t="s">
        <v>52</v>
      </c>
      <c r="B36" s="43" t="s">
        <v>4</v>
      </c>
      <c r="C36" s="44">
        <f>C35+C29</f>
        <v>1515911</v>
      </c>
      <c r="D36" s="44">
        <f>D35+D29</f>
        <v>866486195</v>
      </c>
      <c r="E36" s="44">
        <f>E35+E29</f>
        <v>1621957</v>
      </c>
    </row>
    <row r="37" spans="1:5" ht="21">
      <c r="A37" s="38" t="s">
        <v>66</v>
      </c>
      <c r="B37" s="17" t="s">
        <v>91</v>
      </c>
      <c r="C37" s="41"/>
      <c r="D37" s="41"/>
      <c r="E37" s="41"/>
    </row>
    <row r="38" spans="1:5" ht="13.5">
      <c r="A38" s="3" t="s">
        <v>66</v>
      </c>
      <c r="B38" s="34" t="s">
        <v>79</v>
      </c>
      <c r="C38" s="41">
        <v>42</v>
      </c>
      <c r="D38" s="41">
        <v>583574</v>
      </c>
      <c r="E38" s="41">
        <v>1107</v>
      </c>
    </row>
    <row r="39" spans="1:5" ht="13.5">
      <c r="A39" s="3" t="s">
        <v>66</v>
      </c>
      <c r="B39" s="34" t="s">
        <v>81</v>
      </c>
      <c r="C39" s="41">
        <v>5</v>
      </c>
      <c r="D39" s="41">
        <v>5348</v>
      </c>
      <c r="E39" s="41">
        <v>9</v>
      </c>
    </row>
    <row r="40" spans="1:5" ht="13.5">
      <c r="A40" s="3" t="s">
        <v>66</v>
      </c>
      <c r="B40" s="34" t="s">
        <v>83</v>
      </c>
      <c r="C40" s="41">
        <v>4372</v>
      </c>
      <c r="D40" s="41">
        <v>3854242</v>
      </c>
      <c r="E40" s="41">
        <v>7255</v>
      </c>
    </row>
    <row r="41" spans="1:5" ht="13.5">
      <c r="A41" s="3" t="s">
        <v>66</v>
      </c>
      <c r="B41" s="34" t="s">
        <v>84</v>
      </c>
      <c r="C41" s="41">
        <v>4868</v>
      </c>
      <c r="D41" s="41">
        <v>19004850</v>
      </c>
      <c r="E41" s="41">
        <v>34189</v>
      </c>
    </row>
    <row r="42" spans="1:5" ht="13.5">
      <c r="A42" s="3" t="s">
        <v>66</v>
      </c>
      <c r="B42" s="34" t="s">
        <v>30</v>
      </c>
      <c r="C42" s="41">
        <v>4482</v>
      </c>
      <c r="D42" s="41">
        <v>29894343</v>
      </c>
      <c r="E42" s="41">
        <v>56061</v>
      </c>
    </row>
    <row r="43" spans="1:5" ht="13.5">
      <c r="A43" s="3" t="s">
        <v>66</v>
      </c>
      <c r="B43" s="34" t="s">
        <v>54</v>
      </c>
      <c r="C43" s="41">
        <v>34</v>
      </c>
      <c r="D43" s="41">
        <v>701687</v>
      </c>
      <c r="E43" s="41">
        <v>1398</v>
      </c>
    </row>
    <row r="44" spans="1:5" ht="13.5">
      <c r="A44" s="3" t="s">
        <v>66</v>
      </c>
      <c r="B44" s="43" t="s">
        <v>4</v>
      </c>
      <c r="C44" s="44">
        <f>SUM(C38:C43)</f>
        <v>13803</v>
      </c>
      <c r="D44" s="44">
        <f>SUM(D38:D43)</f>
        <v>54044044</v>
      </c>
      <c r="E44" s="44">
        <f>SUM(E38:E43)</f>
        <v>100019</v>
      </c>
    </row>
    <row r="45" spans="1:5" ht="13.5">
      <c r="A45" s="45" t="s">
        <v>70</v>
      </c>
      <c r="B45" s="46" t="s">
        <v>93</v>
      </c>
      <c r="C45" s="41"/>
      <c r="D45" s="41"/>
      <c r="E45" s="41"/>
    </row>
    <row r="46" spans="1:5" ht="13.5">
      <c r="A46" s="3" t="s">
        <v>70</v>
      </c>
      <c r="B46" s="34" t="s">
        <v>79</v>
      </c>
      <c r="C46" s="41">
        <v>1</v>
      </c>
      <c r="D46" s="41">
        <v>41840</v>
      </c>
      <c r="E46" s="41">
        <v>78</v>
      </c>
    </row>
    <row r="47" spans="1:5" ht="13.5">
      <c r="A47" s="3" t="s">
        <v>70</v>
      </c>
      <c r="B47" s="34" t="s">
        <v>18</v>
      </c>
      <c r="C47" s="41">
        <v>20740</v>
      </c>
      <c r="D47" s="41">
        <v>10206990</v>
      </c>
      <c r="E47" s="41">
        <v>17829</v>
      </c>
    </row>
    <row r="48" spans="1:5" ht="13.5">
      <c r="A48" s="3" t="s">
        <v>70</v>
      </c>
      <c r="B48" s="34" t="s">
        <v>81</v>
      </c>
      <c r="C48" s="41">
        <v>42560</v>
      </c>
      <c r="D48" s="41">
        <v>15467765</v>
      </c>
      <c r="E48" s="41">
        <v>27196</v>
      </c>
    </row>
    <row r="49" spans="1:5" ht="13.5">
      <c r="A49" s="3" t="s">
        <v>70</v>
      </c>
      <c r="B49" s="34" t="s">
        <v>83</v>
      </c>
      <c r="C49" s="41">
        <v>2368035</v>
      </c>
      <c r="D49" s="41">
        <v>858993054</v>
      </c>
      <c r="E49" s="41">
        <v>1569645</v>
      </c>
    </row>
    <row r="50" spans="1:5" ht="13.5">
      <c r="A50" s="3" t="s">
        <v>70</v>
      </c>
      <c r="B50" s="34" t="s">
        <v>84</v>
      </c>
      <c r="C50" s="41">
        <v>234975</v>
      </c>
      <c r="D50" s="41">
        <v>510297698</v>
      </c>
      <c r="E50" s="41">
        <v>943730</v>
      </c>
    </row>
    <row r="51" spans="1:5" ht="13.5">
      <c r="A51" s="3" t="s">
        <v>70</v>
      </c>
      <c r="B51" s="34" t="s">
        <v>30</v>
      </c>
      <c r="C51" s="41">
        <v>73375</v>
      </c>
      <c r="D51" s="41">
        <v>52225291</v>
      </c>
      <c r="E51" s="41">
        <v>99751</v>
      </c>
    </row>
    <row r="52" spans="1:5" ht="13.5">
      <c r="A52" s="3" t="s">
        <v>70</v>
      </c>
      <c r="B52" s="34" t="s">
        <v>85</v>
      </c>
      <c r="C52" s="41">
        <v>18336</v>
      </c>
      <c r="D52" s="41">
        <v>29961160</v>
      </c>
      <c r="E52" s="41">
        <v>52616</v>
      </c>
    </row>
    <row r="53" spans="1:5" ht="13.5">
      <c r="A53" s="3" t="s">
        <v>70</v>
      </c>
      <c r="B53" s="34" t="s">
        <v>86</v>
      </c>
      <c r="C53" s="41">
        <v>2</v>
      </c>
      <c r="D53" s="41">
        <v>6334</v>
      </c>
      <c r="E53" s="41">
        <v>12</v>
      </c>
    </row>
    <row r="54" spans="1:5" ht="13.5">
      <c r="A54" s="3" t="s">
        <v>70</v>
      </c>
      <c r="B54" s="43" t="s">
        <v>4</v>
      </c>
      <c r="C54" s="44">
        <f>SUM(C46:C53)</f>
        <v>2758024</v>
      </c>
      <c r="D54" s="44">
        <f>SUM(D46:D53)</f>
        <v>1477200132</v>
      </c>
      <c r="E54" s="44">
        <f>SUM(E46:E53)</f>
        <v>2710857</v>
      </c>
    </row>
    <row r="55" spans="1:5" ht="13.5">
      <c r="A55" s="45" t="s">
        <v>72</v>
      </c>
      <c r="B55" s="46" t="s">
        <v>90</v>
      </c>
      <c r="C55" s="41"/>
      <c r="D55" s="41"/>
      <c r="E55" s="41"/>
    </row>
    <row r="56" spans="1:5" ht="13.5">
      <c r="A56" s="3" t="s">
        <v>72</v>
      </c>
      <c r="B56" s="34" t="s">
        <v>83</v>
      </c>
      <c r="C56" s="41">
        <v>13712</v>
      </c>
      <c r="D56" s="41">
        <v>6615150</v>
      </c>
      <c r="E56" s="41">
        <v>12091</v>
      </c>
    </row>
    <row r="57" spans="1:5" ht="13.5">
      <c r="A57" s="3" t="s">
        <v>72</v>
      </c>
      <c r="B57" s="34" t="s">
        <v>84</v>
      </c>
      <c r="C57" s="41">
        <v>339668</v>
      </c>
      <c r="D57" s="41">
        <v>153691278</v>
      </c>
      <c r="E57" s="41">
        <v>286303</v>
      </c>
    </row>
    <row r="58" spans="1:5" ht="13.5">
      <c r="A58" s="3" t="s">
        <v>72</v>
      </c>
      <c r="B58" s="34" t="s">
        <v>30</v>
      </c>
      <c r="C58" s="41">
        <v>3024</v>
      </c>
      <c r="D58" s="41">
        <v>3158504</v>
      </c>
      <c r="E58" s="41">
        <v>5736</v>
      </c>
    </row>
    <row r="59" spans="1:5" ht="13.5">
      <c r="A59" s="3" t="s">
        <v>72</v>
      </c>
      <c r="B59" s="34" t="s">
        <v>85</v>
      </c>
      <c r="C59" s="41">
        <v>195949</v>
      </c>
      <c r="D59" s="41">
        <v>97833868</v>
      </c>
      <c r="E59" s="41">
        <v>170311</v>
      </c>
    </row>
    <row r="60" spans="1:5" ht="13.5">
      <c r="A60" s="3" t="s">
        <v>72</v>
      </c>
      <c r="B60" s="34" t="s">
        <v>86</v>
      </c>
      <c r="C60" s="41">
        <v>20603</v>
      </c>
      <c r="D60" s="41">
        <v>6727245</v>
      </c>
      <c r="E60" s="41">
        <v>12937</v>
      </c>
    </row>
    <row r="61" spans="1:5" ht="13.5">
      <c r="A61" s="3" t="s">
        <v>72</v>
      </c>
      <c r="B61" s="34" t="s">
        <v>87</v>
      </c>
      <c r="C61" s="41">
        <v>27</v>
      </c>
      <c r="D61" s="41">
        <v>238547</v>
      </c>
      <c r="E61" s="41">
        <v>462</v>
      </c>
    </row>
    <row r="62" spans="1:5" ht="13.5">
      <c r="A62" s="3" t="s">
        <v>72</v>
      </c>
      <c r="B62" s="34" t="s">
        <v>11</v>
      </c>
      <c r="C62" s="41">
        <v>226000</v>
      </c>
      <c r="D62" s="41">
        <v>57530000</v>
      </c>
      <c r="E62" s="41">
        <v>110158</v>
      </c>
    </row>
    <row r="63" spans="1:5" ht="13.5">
      <c r="A63" s="3" t="s">
        <v>72</v>
      </c>
      <c r="B63" s="43" t="s">
        <v>4</v>
      </c>
      <c r="C63" s="44">
        <f>SUM(C56:C62)</f>
        <v>798983</v>
      </c>
      <c r="D63" s="44">
        <f>SUM(D56:D62)</f>
        <v>325794592</v>
      </c>
      <c r="E63" s="44">
        <f>SUM(E56:E62)</f>
        <v>597998</v>
      </c>
    </row>
    <row r="64" spans="1:5" ht="13.5">
      <c r="A64" s="3" t="s">
        <v>51</v>
      </c>
      <c r="B64" s="43" t="s">
        <v>4</v>
      </c>
      <c r="C64" s="44">
        <f>C63+C54</f>
        <v>3557007</v>
      </c>
      <c r="D64" s="44">
        <f>D63+D54</f>
        <v>1802994724</v>
      </c>
      <c r="E64" s="44">
        <f>E63+E54</f>
        <v>3308855</v>
      </c>
    </row>
    <row r="65" spans="1:5" ht="13.5">
      <c r="A65" s="3">
        <v>3207</v>
      </c>
      <c r="B65" s="43" t="s">
        <v>32</v>
      </c>
      <c r="C65" s="44">
        <f>C63+C54+C44+C35+C29+C20</f>
        <v>5494954</v>
      </c>
      <c r="D65" s="44">
        <f>D63+D54+D44+D35+D29+D20</f>
        <v>3600301634</v>
      </c>
      <c r="E65" s="44">
        <f>E63+E54+E44+E35+E29+E20</f>
        <v>6628976</v>
      </c>
    </row>
    <row r="66" spans="1:5" ht="13.5">
      <c r="A66" s="3"/>
      <c r="B66" s="34"/>
      <c r="C66" s="41"/>
      <c r="D66" s="41"/>
      <c r="E66" s="41"/>
    </row>
    <row r="67" spans="1:5" ht="13.5">
      <c r="A67" s="118" t="s">
        <v>146</v>
      </c>
      <c r="B67" s="34"/>
      <c r="C67" s="41"/>
      <c r="D67" s="41"/>
      <c r="E67" s="41"/>
    </row>
    <row r="68" spans="1:5" ht="13.5">
      <c r="A68" s="3"/>
      <c r="B68" s="34"/>
      <c r="C68" s="41"/>
      <c r="D68" s="41"/>
      <c r="E68" s="41"/>
    </row>
    <row r="69" spans="1:5" ht="13.5">
      <c r="A69" s="3"/>
      <c r="B69" s="34"/>
      <c r="C69" s="41"/>
      <c r="D69" s="41"/>
      <c r="E69" s="41"/>
    </row>
    <row r="70" spans="1:5" ht="13.5">
      <c r="A70" s="3"/>
      <c r="B70" s="34"/>
      <c r="C70" s="41"/>
      <c r="D70" s="41"/>
      <c r="E70" s="41"/>
    </row>
    <row r="71" spans="1:5" ht="13.5">
      <c r="A71" s="3"/>
      <c r="B71" s="34"/>
      <c r="C71" s="41"/>
      <c r="D71" s="41"/>
      <c r="E71" s="41"/>
    </row>
    <row r="72" spans="1:5" ht="13.5">
      <c r="A72" s="3"/>
      <c r="B72" s="34"/>
      <c r="C72" s="41"/>
      <c r="D72" s="41"/>
      <c r="E72" s="41"/>
    </row>
    <row r="73" spans="1:5" ht="13.5">
      <c r="A73" s="3"/>
      <c r="B73" s="34"/>
      <c r="C73" s="41"/>
      <c r="D73" s="41"/>
      <c r="E73" s="41"/>
    </row>
    <row r="74" spans="1:5" ht="13.5">
      <c r="A74" s="3"/>
      <c r="B74" s="34"/>
      <c r="C74" s="41"/>
      <c r="D74" s="41"/>
      <c r="E74" s="41"/>
    </row>
    <row r="75" spans="1:5" ht="13.5">
      <c r="A75" s="3"/>
      <c r="B75" s="34"/>
      <c r="C75" s="41"/>
      <c r="D75" s="41"/>
      <c r="E75" s="41"/>
    </row>
    <row r="76" spans="1:5" ht="13.5">
      <c r="A76" s="3"/>
      <c r="B76" s="34"/>
      <c r="C76" s="41"/>
      <c r="D76" s="41"/>
      <c r="E76" s="41"/>
    </row>
    <row r="77" spans="1:5" ht="13.5">
      <c r="A77" s="3"/>
      <c r="B77" s="34"/>
      <c r="C77" s="41"/>
      <c r="D77" s="41"/>
      <c r="E77" s="41"/>
    </row>
    <row r="78" spans="1:5" ht="13.5">
      <c r="A78" s="3"/>
      <c r="B78" s="34"/>
      <c r="C78" s="41"/>
      <c r="D78" s="41"/>
      <c r="E78" s="41"/>
    </row>
    <row r="79" spans="1:5" ht="13.5">
      <c r="A79" s="3"/>
      <c r="B79" s="34"/>
      <c r="C79" s="41"/>
      <c r="D79" s="41"/>
      <c r="E79" s="41"/>
    </row>
    <row r="80" spans="1:5" ht="13.5">
      <c r="A80" s="3"/>
      <c r="B80" s="34"/>
      <c r="C80" s="41"/>
      <c r="D80" s="41"/>
      <c r="E80" s="41"/>
    </row>
    <row r="81" spans="1:5" ht="13.5">
      <c r="A81" s="3"/>
      <c r="B81" s="34"/>
      <c r="C81" s="41"/>
      <c r="D81" s="41"/>
      <c r="E81" s="41"/>
    </row>
    <row r="82" spans="1:5" ht="13.5">
      <c r="A82" s="3"/>
      <c r="B82" s="34"/>
      <c r="C82" s="41"/>
      <c r="D82" s="41"/>
      <c r="E82" s="41"/>
    </row>
    <row r="83" spans="1:5" ht="13.5">
      <c r="A83" s="3"/>
      <c r="B83" s="34"/>
      <c r="C83" s="41"/>
      <c r="D83" s="41"/>
      <c r="E83" s="41"/>
    </row>
    <row r="84" spans="1:5" ht="13.5">
      <c r="A84" s="3"/>
      <c r="B84" s="34"/>
      <c r="C84" s="41"/>
      <c r="D84" s="41"/>
      <c r="E84" s="41"/>
    </row>
    <row r="85" spans="1:5" ht="13.5">
      <c r="A85" s="3"/>
      <c r="B85" s="34"/>
      <c r="C85" s="41"/>
      <c r="D85" s="41"/>
      <c r="E85" s="41"/>
    </row>
    <row r="86" spans="1:5" ht="13.5">
      <c r="A86" s="3"/>
      <c r="B86" s="34"/>
      <c r="C86" s="41"/>
      <c r="D86" s="41"/>
      <c r="E86" s="41"/>
    </row>
    <row r="87" spans="1:5" ht="13.5">
      <c r="A87" s="3"/>
      <c r="B87" s="34"/>
      <c r="C87" s="41"/>
      <c r="D87" s="41"/>
      <c r="E87" s="41"/>
    </row>
    <row r="88" spans="1:5" ht="13.5">
      <c r="A88" s="3"/>
      <c r="B88" s="34"/>
      <c r="C88" s="41"/>
      <c r="D88" s="41"/>
      <c r="E88" s="41"/>
    </row>
    <row r="89" spans="1:5" ht="13.5">
      <c r="A89" s="3"/>
      <c r="B89" s="34"/>
      <c r="C89" s="41"/>
      <c r="D89" s="41"/>
      <c r="E89" s="41"/>
    </row>
    <row r="90" spans="1:5" ht="13.5">
      <c r="A90" s="3"/>
      <c r="B90" s="34"/>
      <c r="C90" s="41"/>
      <c r="D90" s="41"/>
      <c r="E90" s="41"/>
    </row>
    <row r="91" spans="1:5" ht="13.5">
      <c r="A91" s="3"/>
      <c r="B91" s="34"/>
      <c r="C91" s="41"/>
      <c r="D91" s="41"/>
      <c r="E91" s="41"/>
    </row>
    <row r="92" spans="1:5" ht="13.5">
      <c r="A92" s="3"/>
      <c r="B92" s="34"/>
      <c r="C92" s="41"/>
      <c r="D92" s="41"/>
      <c r="E92" s="41"/>
    </row>
    <row r="93" spans="1:5" ht="13.5">
      <c r="A93" s="3"/>
      <c r="B93" s="34"/>
      <c r="C93" s="41"/>
      <c r="D93" s="41"/>
      <c r="E93" s="41"/>
    </row>
    <row r="94" spans="1:5" ht="13.5">
      <c r="A94" s="3"/>
      <c r="B94" s="34"/>
      <c r="C94" s="41"/>
      <c r="D94" s="41"/>
      <c r="E94" s="41"/>
    </row>
    <row r="95" spans="1:5" ht="13.5">
      <c r="A95" s="3"/>
      <c r="B95" s="34"/>
      <c r="C95" s="41"/>
      <c r="D95" s="41"/>
      <c r="E95" s="41"/>
    </row>
    <row r="96" spans="1:5" ht="13.5">
      <c r="A96" s="3"/>
      <c r="B96" s="34"/>
      <c r="C96" s="41"/>
      <c r="D96" s="41"/>
      <c r="E96" s="41"/>
    </row>
    <row r="97" spans="1:5" ht="13.5">
      <c r="A97" s="3"/>
      <c r="B97" s="34"/>
      <c r="C97" s="41"/>
      <c r="D97" s="41"/>
      <c r="E97" s="41"/>
    </row>
    <row r="98" spans="1:5" ht="13.5">
      <c r="A98" s="3"/>
      <c r="B98" s="34"/>
      <c r="C98" s="52"/>
      <c r="D98" s="52"/>
      <c r="E98" s="52"/>
    </row>
    <row r="99" spans="1:5" ht="13.5">
      <c r="A99" s="3"/>
      <c r="B99" s="34"/>
      <c r="C99" s="52"/>
      <c r="D99" s="52"/>
      <c r="E99" s="52"/>
    </row>
    <row r="100" spans="1:5" ht="13.5">
      <c r="A100" s="3"/>
      <c r="B100" s="34"/>
      <c r="C100" s="52"/>
      <c r="D100" s="52"/>
      <c r="E100" s="52"/>
    </row>
    <row r="101" spans="1:5" ht="13.5">
      <c r="A101" s="3"/>
      <c r="B101" s="34"/>
      <c r="C101" s="52"/>
      <c r="D101" s="52"/>
      <c r="E101" s="52"/>
    </row>
    <row r="102" spans="1:5" ht="13.5">
      <c r="A102" s="3"/>
      <c r="B102" s="34"/>
      <c r="C102" s="52"/>
      <c r="D102" s="52"/>
      <c r="E102" s="52"/>
    </row>
    <row r="103" spans="1:5" ht="13.5">
      <c r="A103" s="3"/>
      <c r="B103" s="34"/>
      <c r="C103" s="52"/>
      <c r="D103" s="52"/>
      <c r="E103" s="52"/>
    </row>
    <row r="104" spans="1:5" ht="13.5">
      <c r="A104" s="3"/>
      <c r="B104" s="34"/>
      <c r="C104" s="52"/>
      <c r="D104" s="52"/>
      <c r="E104" s="52"/>
    </row>
    <row r="105" spans="1:5" ht="13.5">
      <c r="A105" s="3"/>
      <c r="B105" s="34"/>
      <c r="C105" s="52"/>
      <c r="D105" s="52"/>
      <c r="E105" s="52"/>
    </row>
    <row r="106" spans="1:5" ht="13.5">
      <c r="A106" s="3"/>
      <c r="B106" s="34"/>
      <c r="C106" s="52"/>
      <c r="D106" s="52"/>
      <c r="E106" s="52"/>
    </row>
    <row r="107" spans="1:5" ht="13.5">
      <c r="A107" s="3"/>
      <c r="B107" s="34"/>
      <c r="C107" s="52"/>
      <c r="D107" s="52"/>
      <c r="E107" s="52"/>
    </row>
    <row r="108" spans="1:5" ht="13.5">
      <c r="A108" s="3"/>
      <c r="B108" s="34"/>
      <c r="C108" s="52"/>
      <c r="D108" s="52"/>
      <c r="E108" s="52"/>
    </row>
    <row r="109" spans="1:5" ht="13.5">
      <c r="A109" s="3"/>
      <c r="B109" s="34"/>
      <c r="C109" s="52"/>
      <c r="D109" s="52"/>
      <c r="E109" s="52"/>
    </row>
    <row r="110" spans="1:5" ht="13.5">
      <c r="A110" s="3"/>
      <c r="B110" s="34"/>
      <c r="C110" s="52"/>
      <c r="D110" s="52"/>
      <c r="E110" s="52"/>
    </row>
    <row r="111" spans="1:5" ht="13.5">
      <c r="A111" s="3"/>
      <c r="B111" s="34"/>
      <c r="C111" s="52"/>
      <c r="D111" s="52"/>
      <c r="E111" s="52"/>
    </row>
    <row r="112" spans="1:5" ht="13.5">
      <c r="A112" s="3"/>
      <c r="B112" s="34"/>
      <c r="C112" s="52"/>
      <c r="D112" s="52"/>
      <c r="E112" s="52"/>
    </row>
    <row r="113" spans="1:5" ht="13.5">
      <c r="A113" s="3"/>
      <c r="B113" s="34"/>
      <c r="C113" s="52"/>
      <c r="D113" s="52"/>
      <c r="E113" s="52"/>
    </row>
    <row r="114" spans="1:5" ht="13.5">
      <c r="A114" s="3"/>
      <c r="B114" s="34"/>
      <c r="C114" s="52"/>
      <c r="D114" s="52"/>
      <c r="E114" s="52"/>
    </row>
    <row r="115" spans="1:5" ht="13.5">
      <c r="A115" s="3"/>
      <c r="B115" s="34"/>
      <c r="C115" s="52"/>
      <c r="D115" s="52"/>
      <c r="E115" s="52"/>
    </row>
    <row r="116" spans="1:5" ht="13.5">
      <c r="A116" s="3"/>
      <c r="B116" s="34"/>
      <c r="C116" s="52"/>
      <c r="D116" s="52"/>
      <c r="E116" s="52"/>
    </row>
    <row r="117" spans="1:5" ht="13.5">
      <c r="A117" s="3"/>
      <c r="B117" s="34"/>
      <c r="C117" s="52"/>
      <c r="D117" s="52"/>
      <c r="E117" s="52"/>
    </row>
    <row r="118" spans="1:5" ht="13.5">
      <c r="A118" s="3"/>
      <c r="B118" s="34"/>
      <c r="C118" s="52"/>
      <c r="D118" s="52"/>
      <c r="E118" s="52"/>
    </row>
    <row r="119" spans="1:5" ht="13.5">
      <c r="A119" s="3"/>
      <c r="B119" s="34"/>
      <c r="C119" s="52"/>
      <c r="D119" s="52"/>
      <c r="E119" s="52"/>
    </row>
    <row r="120" spans="1:5" ht="13.5">
      <c r="A120" s="3"/>
      <c r="B120" s="34"/>
      <c r="C120" s="52"/>
      <c r="D120" s="52"/>
      <c r="E120" s="52"/>
    </row>
    <row r="121" spans="1:5" ht="13.5">
      <c r="A121" s="3"/>
      <c r="B121" s="34"/>
      <c r="C121" s="52"/>
      <c r="D121" s="52"/>
      <c r="E121" s="52"/>
    </row>
    <row r="122" spans="1:5" ht="13.5">
      <c r="A122" s="3"/>
      <c r="B122" s="34"/>
      <c r="C122" s="52"/>
      <c r="D122" s="52"/>
      <c r="E122" s="52"/>
    </row>
    <row r="123" spans="1:5" ht="13.5">
      <c r="A123" s="3"/>
      <c r="B123" s="34"/>
      <c r="C123" s="52"/>
      <c r="D123" s="52"/>
      <c r="E123" s="52"/>
    </row>
    <row r="124" spans="1:5" ht="13.5">
      <c r="A124" s="3"/>
      <c r="B124" s="34"/>
      <c r="C124" s="52"/>
      <c r="D124" s="52"/>
      <c r="E124" s="52"/>
    </row>
    <row r="125" spans="1:5" ht="13.5">
      <c r="A125" s="3"/>
      <c r="B125" s="34"/>
      <c r="C125" s="52"/>
      <c r="D125" s="52"/>
      <c r="E125" s="52"/>
    </row>
    <row r="126" spans="1:5" ht="13.5">
      <c r="A126" s="3"/>
      <c r="B126" s="34"/>
      <c r="C126" s="52"/>
      <c r="D126" s="52"/>
      <c r="E126" s="52"/>
    </row>
    <row r="127" spans="1:5" ht="13.5">
      <c r="A127" s="3"/>
      <c r="B127" s="34"/>
      <c r="C127" s="52"/>
      <c r="D127" s="52"/>
      <c r="E127" s="52"/>
    </row>
    <row r="128" spans="1:5" ht="13.5">
      <c r="A128" s="3"/>
      <c r="B128" s="34"/>
      <c r="C128" s="52"/>
      <c r="D128" s="52"/>
      <c r="E128" s="52"/>
    </row>
    <row r="129" spans="1:5" ht="13.5">
      <c r="A129" s="3"/>
      <c r="B129" s="34"/>
      <c r="C129" s="52"/>
      <c r="D129" s="52"/>
      <c r="E129" s="52"/>
    </row>
    <row r="130" spans="1:5" ht="13.5">
      <c r="A130" s="3"/>
      <c r="B130" s="34"/>
      <c r="C130" s="52"/>
      <c r="D130" s="52"/>
      <c r="E130" s="52"/>
    </row>
    <row r="131" spans="1:5" ht="13.5">
      <c r="A131" s="3"/>
      <c r="B131" s="34"/>
      <c r="C131" s="52"/>
      <c r="D131" s="52"/>
      <c r="E131" s="52"/>
    </row>
    <row r="132" spans="1:5" ht="13.5">
      <c r="A132" s="3"/>
      <c r="B132" s="34"/>
      <c r="C132" s="52"/>
      <c r="D132" s="52"/>
      <c r="E132" s="52"/>
    </row>
    <row r="133" spans="1:5" ht="13.5">
      <c r="A133" s="3"/>
      <c r="B133" s="34"/>
      <c r="C133" s="52"/>
      <c r="D133" s="52"/>
      <c r="E133" s="52"/>
    </row>
    <row r="134" spans="1:5" ht="13.5">
      <c r="A134" s="3"/>
      <c r="B134" s="34"/>
      <c r="C134" s="52"/>
      <c r="D134" s="52"/>
      <c r="E134" s="52"/>
    </row>
    <row r="135" spans="1:5" ht="13.5">
      <c r="A135" s="3"/>
      <c r="B135" s="34"/>
      <c r="C135" s="52"/>
      <c r="D135" s="52"/>
      <c r="E135" s="52"/>
    </row>
    <row r="136" spans="1:5" ht="13.5">
      <c r="A136" s="3"/>
      <c r="B136" s="34"/>
      <c r="C136" s="52"/>
      <c r="D136" s="52"/>
      <c r="E136" s="52"/>
    </row>
    <row r="137" spans="1:5" ht="13.5">
      <c r="A137" s="3"/>
      <c r="B137" s="34"/>
      <c r="C137" s="52"/>
      <c r="D137" s="52"/>
      <c r="E137" s="52"/>
    </row>
    <row r="138" spans="1:5" ht="13.5">
      <c r="A138" s="3"/>
      <c r="B138" s="34"/>
      <c r="C138" s="52"/>
      <c r="D138" s="52"/>
      <c r="E138" s="52"/>
    </row>
    <row r="139" spans="1:5" ht="13.5">
      <c r="A139" s="3"/>
      <c r="B139" s="34"/>
      <c r="C139" s="52"/>
      <c r="D139" s="52"/>
      <c r="E139" s="52"/>
    </row>
    <row r="140" spans="1:5" ht="13.5">
      <c r="A140" s="3"/>
      <c r="B140" s="34"/>
      <c r="C140" s="52"/>
      <c r="D140" s="52"/>
      <c r="E140" s="52"/>
    </row>
    <row r="141" spans="1:5" ht="13.5">
      <c r="A141" s="3"/>
      <c r="B141" s="34"/>
      <c r="C141" s="52"/>
      <c r="D141" s="52"/>
      <c r="E141" s="52"/>
    </row>
    <row r="142" spans="1:5" ht="13.5">
      <c r="A142" s="3"/>
      <c r="B142" s="34"/>
      <c r="C142" s="52"/>
      <c r="D142" s="52"/>
      <c r="E142" s="52"/>
    </row>
    <row r="143" spans="1:5" ht="13.5">
      <c r="A143" s="3"/>
      <c r="B143" s="34"/>
      <c r="C143" s="52"/>
      <c r="D143" s="52"/>
      <c r="E143" s="52"/>
    </row>
    <row r="144" spans="1:5" ht="13.5">
      <c r="A144" s="3"/>
      <c r="B144" s="34"/>
      <c r="C144" s="52"/>
      <c r="D144" s="52"/>
      <c r="E144" s="52"/>
    </row>
    <row r="145" spans="1:5" ht="13.5">
      <c r="A145" s="3"/>
      <c r="B145" s="34"/>
      <c r="C145" s="52"/>
      <c r="D145" s="52"/>
      <c r="E145" s="52"/>
    </row>
    <row r="146" spans="1:5" ht="13.5">
      <c r="A146" s="3"/>
      <c r="B146" s="34"/>
      <c r="C146" s="52"/>
      <c r="D146" s="52"/>
      <c r="E146" s="52"/>
    </row>
    <row r="147" spans="1:5" ht="13.5">
      <c r="A147" s="3"/>
      <c r="B147" s="34"/>
      <c r="C147" s="52"/>
      <c r="D147" s="52"/>
      <c r="E147" s="52"/>
    </row>
    <row r="148" spans="1:5" ht="13.5">
      <c r="A148" s="3"/>
      <c r="B148" s="34"/>
      <c r="C148" s="52"/>
      <c r="D148" s="52"/>
      <c r="E148" s="52"/>
    </row>
    <row r="149" spans="1:5" ht="13.5">
      <c r="A149" s="3"/>
      <c r="B149" s="34"/>
      <c r="C149" s="52"/>
      <c r="D149" s="52"/>
      <c r="E149" s="52"/>
    </row>
    <row r="150" spans="1:5" ht="13.5">
      <c r="A150" s="3"/>
      <c r="B150" s="34"/>
      <c r="C150" s="52"/>
      <c r="D150" s="52"/>
      <c r="E150" s="52"/>
    </row>
    <row r="151" spans="1:5" ht="13.5">
      <c r="A151" s="3"/>
      <c r="B151" s="34"/>
      <c r="C151" s="52"/>
      <c r="D151" s="52"/>
      <c r="E151" s="52"/>
    </row>
    <row r="152" spans="1:5" ht="13.5">
      <c r="A152" s="3"/>
      <c r="B152" s="34"/>
      <c r="C152" s="52"/>
      <c r="D152" s="52"/>
      <c r="E152" s="52"/>
    </row>
    <row r="153" spans="1:5" ht="13.5">
      <c r="A153" s="3"/>
      <c r="B153" s="34"/>
      <c r="C153" s="52"/>
      <c r="D153" s="52"/>
      <c r="E153" s="52"/>
    </row>
    <row r="154" spans="1:5" ht="13.5">
      <c r="A154" s="3"/>
      <c r="B154" s="34"/>
      <c r="C154" s="52"/>
      <c r="D154" s="52"/>
      <c r="E154" s="52"/>
    </row>
    <row r="155" spans="1:5" ht="13.5">
      <c r="A155" s="3"/>
      <c r="B155" s="34"/>
      <c r="C155" s="52"/>
      <c r="D155" s="52"/>
      <c r="E155" s="52"/>
    </row>
    <row r="156" spans="1:5" ht="13.5">
      <c r="A156" s="3"/>
      <c r="B156" s="34"/>
      <c r="C156" s="52"/>
      <c r="D156" s="52"/>
      <c r="E156" s="52"/>
    </row>
    <row r="157" spans="1:5" ht="13.5">
      <c r="A157" s="3"/>
      <c r="B157" s="34"/>
      <c r="C157" s="52"/>
      <c r="D157" s="52"/>
      <c r="E157" s="52"/>
    </row>
    <row r="158" spans="1:5" ht="13.5">
      <c r="A158" s="3"/>
      <c r="B158" s="34"/>
      <c r="C158" s="52"/>
      <c r="D158" s="52"/>
      <c r="E158" s="52"/>
    </row>
    <row r="159" spans="1:5" ht="13.5">
      <c r="A159" s="3"/>
      <c r="B159" s="34"/>
      <c r="C159" s="52"/>
      <c r="D159" s="52"/>
      <c r="E159" s="52"/>
    </row>
    <row r="160" spans="1:5" ht="13.5">
      <c r="A160" s="3"/>
      <c r="B160" s="34"/>
      <c r="C160" s="52"/>
      <c r="D160" s="52"/>
      <c r="E160" s="52"/>
    </row>
    <row r="161" spans="1:5" ht="13.5">
      <c r="A161" s="3"/>
      <c r="B161" s="34"/>
      <c r="C161" s="52"/>
      <c r="D161" s="52"/>
      <c r="E161" s="52"/>
    </row>
    <row r="162" spans="1:5" ht="13.5">
      <c r="A162" s="3"/>
      <c r="B162" s="34"/>
      <c r="C162" s="52"/>
      <c r="D162" s="52"/>
      <c r="E162" s="52"/>
    </row>
    <row r="163" spans="1:5" ht="13.5">
      <c r="A163" s="3"/>
      <c r="B163" s="34"/>
      <c r="C163" s="52"/>
      <c r="D163" s="52"/>
      <c r="E163" s="52"/>
    </row>
    <row r="164" spans="1:5" ht="13.5">
      <c r="A164" s="3"/>
      <c r="B164" s="34"/>
      <c r="C164" s="52"/>
      <c r="D164" s="52"/>
      <c r="E164" s="52"/>
    </row>
    <row r="165" spans="1:5" ht="13.5">
      <c r="A165" s="3"/>
      <c r="B165" s="34"/>
      <c r="C165" s="52"/>
      <c r="D165" s="52"/>
      <c r="E165" s="52"/>
    </row>
    <row r="166" spans="1:5" ht="13.5">
      <c r="A166" s="3"/>
      <c r="B166" s="34"/>
      <c r="C166" s="52"/>
      <c r="D166" s="52"/>
      <c r="E166" s="52"/>
    </row>
    <row r="167" spans="1:5" ht="13.5">
      <c r="A167" s="3"/>
      <c r="B167" s="34"/>
      <c r="C167" s="52"/>
      <c r="D167" s="52"/>
      <c r="E167" s="52"/>
    </row>
    <row r="168" spans="1:5" ht="13.5">
      <c r="A168" s="3"/>
      <c r="B168" s="34"/>
      <c r="C168" s="52"/>
      <c r="D168" s="52"/>
      <c r="E168" s="52"/>
    </row>
    <row r="169" spans="1:5" ht="13.5">
      <c r="A169" s="3"/>
      <c r="B169" s="34"/>
      <c r="C169" s="52"/>
      <c r="D169" s="52"/>
      <c r="E169" s="52"/>
    </row>
    <row r="170" spans="1:5" ht="13.5">
      <c r="A170" s="3"/>
      <c r="B170" s="34"/>
      <c r="C170" s="52"/>
      <c r="D170" s="52"/>
      <c r="E170" s="52"/>
    </row>
    <row r="171" spans="1:5" ht="13.5">
      <c r="A171" s="3"/>
      <c r="B171" s="34"/>
      <c r="C171" s="52"/>
      <c r="D171" s="52"/>
      <c r="E171" s="52"/>
    </row>
    <row r="172" spans="1:5" ht="13.5">
      <c r="A172" s="3"/>
      <c r="B172" s="34"/>
      <c r="C172" s="52"/>
      <c r="D172" s="52"/>
      <c r="E172" s="52"/>
    </row>
    <row r="173" spans="1:5" ht="13.5">
      <c r="A173" s="3"/>
      <c r="B173" s="34"/>
      <c r="C173" s="52"/>
      <c r="D173" s="52"/>
      <c r="E173" s="52"/>
    </row>
    <row r="174" spans="1:5" ht="13.5">
      <c r="A174" s="3"/>
      <c r="B174" s="34"/>
      <c r="C174" s="52"/>
      <c r="D174" s="52"/>
      <c r="E174" s="52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6.00390625" style="54" customWidth="1"/>
    <col min="2" max="2" width="44.8515625" style="51" customWidth="1"/>
    <col min="3" max="3" width="13.28125" style="55" customWidth="1"/>
    <col min="4" max="4" width="14.140625" style="55" customWidth="1"/>
    <col min="5" max="5" width="12.7109375" style="55" customWidth="1"/>
  </cols>
  <sheetData>
    <row r="1" spans="1:5" ht="15.75">
      <c r="A1" s="59" t="s">
        <v>101</v>
      </c>
      <c r="C1" s="52"/>
      <c r="D1" s="52"/>
      <c r="E1" s="52"/>
    </row>
    <row r="2" spans="1:5" ht="15.75">
      <c r="A2" s="58" t="s">
        <v>151</v>
      </c>
      <c r="C2" s="52"/>
      <c r="D2" s="52"/>
      <c r="E2" s="52"/>
    </row>
    <row r="3" spans="1:5" ht="12.75">
      <c r="A3" s="3"/>
      <c r="B3" s="36"/>
      <c r="C3" s="52"/>
      <c r="D3" s="52"/>
      <c r="E3" s="52"/>
    </row>
    <row r="4" spans="1:5" ht="12.75">
      <c r="A4" s="3"/>
      <c r="B4" s="36"/>
      <c r="C4" s="52"/>
      <c r="D4" s="52"/>
      <c r="E4" s="52"/>
    </row>
    <row r="5" spans="1:5" ht="12.75">
      <c r="A5" s="3" t="s">
        <v>75</v>
      </c>
      <c r="B5" s="4" t="s">
        <v>76</v>
      </c>
      <c r="C5" s="53" t="s">
        <v>55</v>
      </c>
      <c r="D5" s="53" t="s">
        <v>73</v>
      </c>
      <c r="E5" s="53" t="s">
        <v>2</v>
      </c>
    </row>
    <row r="6" spans="1:5" ht="63">
      <c r="A6" s="39">
        <v>3207</v>
      </c>
      <c r="B6" s="17" t="s">
        <v>77</v>
      </c>
      <c r="C6" s="52"/>
      <c r="D6" s="52"/>
      <c r="E6" s="52"/>
    </row>
    <row r="7" spans="1:5" ht="21">
      <c r="A7" s="39" t="s">
        <v>38</v>
      </c>
      <c r="B7" s="17" t="s">
        <v>94</v>
      </c>
      <c r="C7" s="52"/>
      <c r="D7" s="52"/>
      <c r="E7" s="52"/>
    </row>
    <row r="8" spans="1:5" ht="12.75">
      <c r="A8" s="40" t="s">
        <v>38</v>
      </c>
      <c r="B8" s="34" t="s">
        <v>79</v>
      </c>
      <c r="C8" s="41">
        <v>91836</v>
      </c>
      <c r="D8" s="41">
        <v>72374489</v>
      </c>
      <c r="E8" s="41">
        <v>120350</v>
      </c>
    </row>
    <row r="9" spans="1:5" ht="12.75">
      <c r="A9" s="40" t="s">
        <v>38</v>
      </c>
      <c r="B9" s="34" t="s">
        <v>81</v>
      </c>
      <c r="C9" s="41">
        <v>6728</v>
      </c>
      <c r="D9" s="41">
        <v>38331629</v>
      </c>
      <c r="E9" s="41">
        <v>64068</v>
      </c>
    </row>
    <row r="10" spans="1:5" ht="12.75">
      <c r="A10" s="40" t="s">
        <v>38</v>
      </c>
      <c r="B10" s="34" t="s">
        <v>57</v>
      </c>
      <c r="C10" s="41">
        <v>127</v>
      </c>
      <c r="D10" s="41">
        <v>356246</v>
      </c>
      <c r="E10" s="41">
        <v>589</v>
      </c>
    </row>
    <row r="11" spans="1:5" ht="12.75">
      <c r="A11" s="40" t="s">
        <v>38</v>
      </c>
      <c r="B11" s="34" t="s">
        <v>33</v>
      </c>
      <c r="C11" s="41">
        <v>3672</v>
      </c>
      <c r="D11" s="41">
        <v>2875282</v>
      </c>
      <c r="E11" s="41">
        <v>4796</v>
      </c>
    </row>
    <row r="12" spans="1:5" ht="12.75">
      <c r="A12" s="40" t="s">
        <v>38</v>
      </c>
      <c r="B12" s="34" t="s">
        <v>83</v>
      </c>
      <c r="C12" s="41">
        <v>164871</v>
      </c>
      <c r="D12" s="41">
        <v>346576014</v>
      </c>
      <c r="E12" s="41">
        <v>574258</v>
      </c>
    </row>
    <row r="13" spans="1:5" ht="12.75">
      <c r="A13" s="40" t="s">
        <v>38</v>
      </c>
      <c r="B13" s="34" t="s">
        <v>84</v>
      </c>
      <c r="C13" s="41">
        <v>53056</v>
      </c>
      <c r="D13" s="41">
        <v>192254641</v>
      </c>
      <c r="E13" s="41">
        <v>320297</v>
      </c>
    </row>
    <row r="14" spans="1:5" ht="12.75">
      <c r="A14" s="40" t="s">
        <v>38</v>
      </c>
      <c r="B14" s="34" t="s">
        <v>30</v>
      </c>
      <c r="C14" s="41">
        <v>6930</v>
      </c>
      <c r="D14" s="41">
        <v>41030907</v>
      </c>
      <c r="E14" s="41">
        <v>66128</v>
      </c>
    </row>
    <row r="15" spans="1:5" ht="12.75">
      <c r="A15" s="40" t="s">
        <v>38</v>
      </c>
      <c r="B15" s="34" t="s">
        <v>95</v>
      </c>
      <c r="C15" s="41">
        <v>535</v>
      </c>
      <c r="D15" s="41">
        <v>2328794</v>
      </c>
      <c r="E15" s="41">
        <v>4040</v>
      </c>
    </row>
    <row r="16" spans="1:5" ht="12.75">
      <c r="A16" s="40" t="s">
        <v>38</v>
      </c>
      <c r="B16" s="34" t="s">
        <v>85</v>
      </c>
      <c r="C16" s="41">
        <v>26171</v>
      </c>
      <c r="D16" s="41">
        <v>192558230</v>
      </c>
      <c r="E16" s="41">
        <v>312595</v>
      </c>
    </row>
    <row r="17" spans="1:5" ht="12.75">
      <c r="A17" s="40" t="s">
        <v>38</v>
      </c>
      <c r="B17" s="34" t="s">
        <v>86</v>
      </c>
      <c r="C17" s="41">
        <v>547</v>
      </c>
      <c r="D17" s="41">
        <v>6008280</v>
      </c>
      <c r="E17" s="41">
        <v>9854</v>
      </c>
    </row>
    <row r="18" spans="1:5" ht="12.75">
      <c r="A18" s="40" t="s">
        <v>38</v>
      </c>
      <c r="B18" s="34" t="s">
        <v>87</v>
      </c>
      <c r="C18" s="41">
        <v>1181</v>
      </c>
      <c r="D18" s="41">
        <v>9030979</v>
      </c>
      <c r="E18" s="41">
        <v>14496</v>
      </c>
    </row>
    <row r="19" spans="1:5" ht="12.75">
      <c r="A19" s="40" t="s">
        <v>38</v>
      </c>
      <c r="B19" s="43" t="s">
        <v>4</v>
      </c>
      <c r="C19" s="44">
        <f>SUM(C8:C18)</f>
        <v>355654</v>
      </c>
      <c r="D19" s="44">
        <f>SUM(D8:D18)</f>
        <v>903725491</v>
      </c>
      <c r="E19" s="44">
        <f>SUM(E8:E18)</f>
        <v>1491471</v>
      </c>
    </row>
    <row r="20" spans="1:5" ht="21">
      <c r="A20" s="38" t="s">
        <v>60</v>
      </c>
      <c r="B20" s="17" t="s">
        <v>88</v>
      </c>
      <c r="C20" s="41"/>
      <c r="D20" s="41"/>
      <c r="E20" s="41"/>
    </row>
    <row r="21" spans="1:5" ht="12.75">
      <c r="A21" s="45" t="s">
        <v>62</v>
      </c>
      <c r="B21" s="46" t="s">
        <v>89</v>
      </c>
      <c r="C21" s="41"/>
      <c r="D21" s="41"/>
      <c r="E21" s="41"/>
    </row>
    <row r="22" spans="1:5" ht="12.75">
      <c r="A22" s="3" t="s">
        <v>62</v>
      </c>
      <c r="B22" s="34" t="s">
        <v>57</v>
      </c>
      <c r="C22" s="41">
        <v>800</v>
      </c>
      <c r="D22" s="41">
        <v>711843</v>
      </c>
      <c r="E22" s="41">
        <v>1125</v>
      </c>
    </row>
    <row r="23" spans="1:5" ht="12.75">
      <c r="A23" s="3" t="s">
        <v>62</v>
      </c>
      <c r="B23" s="34" t="s">
        <v>33</v>
      </c>
      <c r="C23" s="41">
        <v>91083</v>
      </c>
      <c r="D23" s="41">
        <v>71134722</v>
      </c>
      <c r="E23" s="41">
        <v>116540</v>
      </c>
    </row>
    <row r="24" spans="1:5" ht="12.75">
      <c r="A24" s="3" t="s">
        <v>62</v>
      </c>
      <c r="B24" s="34" t="s">
        <v>83</v>
      </c>
      <c r="C24" s="41">
        <v>194426</v>
      </c>
      <c r="D24" s="41">
        <v>65547591</v>
      </c>
      <c r="E24" s="41">
        <v>106585</v>
      </c>
    </row>
    <row r="25" spans="1:5" ht="12.75">
      <c r="A25" s="3" t="s">
        <v>62</v>
      </c>
      <c r="B25" s="34" t="s">
        <v>84</v>
      </c>
      <c r="C25" s="41">
        <v>20173</v>
      </c>
      <c r="D25" s="41">
        <v>45034320</v>
      </c>
      <c r="E25" s="41">
        <v>77436</v>
      </c>
    </row>
    <row r="26" spans="1:5" ht="12.75">
      <c r="A26" s="3" t="s">
        <v>62</v>
      </c>
      <c r="B26" s="34" t="s">
        <v>86</v>
      </c>
      <c r="C26" s="41">
        <v>229</v>
      </c>
      <c r="D26" s="41">
        <v>46260</v>
      </c>
      <c r="E26" s="41">
        <v>80</v>
      </c>
    </row>
    <row r="27" spans="1:5" ht="12.75">
      <c r="A27" s="3" t="s">
        <v>62</v>
      </c>
      <c r="B27" s="34" t="s">
        <v>53</v>
      </c>
      <c r="C27" s="41">
        <v>7</v>
      </c>
      <c r="D27" s="41">
        <v>48791</v>
      </c>
      <c r="E27" s="41">
        <v>85</v>
      </c>
    </row>
    <row r="28" spans="1:5" ht="12.75">
      <c r="A28" s="3" t="s">
        <v>62</v>
      </c>
      <c r="B28" s="43" t="s">
        <v>4</v>
      </c>
      <c r="C28" s="44">
        <f>SUM(C22:C27)</f>
        <v>306718</v>
      </c>
      <c r="D28" s="44">
        <f>SUM(D22:D27)</f>
        <v>182523527</v>
      </c>
      <c r="E28" s="44">
        <f>SUM(E22:E27)</f>
        <v>301851</v>
      </c>
    </row>
    <row r="29" spans="1:5" ht="12.75">
      <c r="A29" s="45" t="s">
        <v>64</v>
      </c>
      <c r="B29" s="46" t="s">
        <v>90</v>
      </c>
      <c r="C29" s="41"/>
      <c r="D29" s="41"/>
      <c r="E29" s="41"/>
    </row>
    <row r="30" spans="1:5" ht="12.75">
      <c r="A30" s="3" t="s">
        <v>64</v>
      </c>
      <c r="B30" s="34" t="s">
        <v>79</v>
      </c>
      <c r="C30" s="41">
        <v>30</v>
      </c>
      <c r="D30" s="41">
        <v>70094</v>
      </c>
      <c r="E30" s="41">
        <v>114</v>
      </c>
    </row>
    <row r="31" spans="1:5" ht="12.75">
      <c r="A31" s="3" t="s">
        <v>64</v>
      </c>
      <c r="B31" s="34" t="s">
        <v>18</v>
      </c>
      <c r="C31" s="41">
        <v>5230</v>
      </c>
      <c r="D31" s="41">
        <v>5846000</v>
      </c>
      <c r="E31" s="41">
        <v>9250</v>
      </c>
    </row>
    <row r="32" spans="1:5" ht="12.75">
      <c r="A32" s="3" t="s">
        <v>64</v>
      </c>
      <c r="B32" s="34" t="s">
        <v>83</v>
      </c>
      <c r="C32" s="41">
        <v>561000</v>
      </c>
      <c r="D32" s="41">
        <v>229073208</v>
      </c>
      <c r="E32" s="41">
        <v>391592</v>
      </c>
    </row>
    <row r="33" spans="1:5" ht="12.75">
      <c r="A33" s="3" t="s">
        <v>64</v>
      </c>
      <c r="B33" s="34" t="s">
        <v>84</v>
      </c>
      <c r="C33" s="41">
        <v>532</v>
      </c>
      <c r="D33" s="41">
        <v>1077357</v>
      </c>
      <c r="E33" s="41">
        <v>1791</v>
      </c>
    </row>
    <row r="34" spans="1:5" ht="12.75">
      <c r="A34" s="3" t="s">
        <v>64</v>
      </c>
      <c r="B34" s="43" t="s">
        <v>4</v>
      </c>
      <c r="C34" s="44">
        <f>SUM(C30:C33)</f>
        <v>566792</v>
      </c>
      <c r="D34" s="44">
        <f>SUM(D30:D33)</f>
        <v>236066659</v>
      </c>
      <c r="E34" s="44">
        <f>SUM(E30:E33)</f>
        <v>402747</v>
      </c>
    </row>
    <row r="35" spans="1:5" ht="12.75">
      <c r="A35" s="3" t="s">
        <v>52</v>
      </c>
      <c r="B35" s="43" t="s">
        <v>4</v>
      </c>
      <c r="C35" s="44">
        <f>C34+C28</f>
        <v>873510</v>
      </c>
      <c r="D35" s="44">
        <f>D34+D28</f>
        <v>418590186</v>
      </c>
      <c r="E35" s="44">
        <f>E34+E28</f>
        <v>704598</v>
      </c>
    </row>
    <row r="36" spans="1:5" ht="21">
      <c r="A36" s="38" t="s">
        <v>66</v>
      </c>
      <c r="B36" s="17" t="s">
        <v>91</v>
      </c>
      <c r="C36" s="41"/>
      <c r="D36" s="41"/>
      <c r="E36" s="41"/>
    </row>
    <row r="37" spans="1:5" ht="12.75">
      <c r="A37" s="3" t="s">
        <v>66</v>
      </c>
      <c r="B37" s="34" t="s">
        <v>79</v>
      </c>
      <c r="C37" s="41">
        <v>6</v>
      </c>
      <c r="D37" s="41">
        <v>6014078</v>
      </c>
      <c r="E37" s="41">
        <v>9936</v>
      </c>
    </row>
    <row r="38" spans="1:5" ht="12.75">
      <c r="A38" s="3" t="s">
        <v>66</v>
      </c>
      <c r="B38" s="34" t="s">
        <v>83</v>
      </c>
      <c r="C38" s="41">
        <v>4337</v>
      </c>
      <c r="D38" s="41">
        <v>5050592</v>
      </c>
      <c r="E38" s="41">
        <v>8554</v>
      </c>
    </row>
    <row r="39" spans="1:5" ht="12.75">
      <c r="A39" s="3" t="s">
        <v>66</v>
      </c>
      <c r="B39" s="34" t="s">
        <v>84</v>
      </c>
      <c r="C39" s="41">
        <v>13349</v>
      </c>
      <c r="D39" s="41">
        <v>16530883</v>
      </c>
      <c r="E39" s="41">
        <v>27715</v>
      </c>
    </row>
    <row r="40" spans="1:5" ht="12.75">
      <c r="A40" s="3" t="s">
        <v>66</v>
      </c>
      <c r="B40" s="34" t="s">
        <v>30</v>
      </c>
      <c r="C40" s="41">
        <v>2731</v>
      </c>
      <c r="D40" s="41">
        <v>4422891</v>
      </c>
      <c r="E40" s="41">
        <v>7020</v>
      </c>
    </row>
    <row r="41" spans="1:5" ht="12.75">
      <c r="A41" s="3" t="s">
        <v>66</v>
      </c>
      <c r="B41" s="34" t="s">
        <v>85</v>
      </c>
      <c r="C41" s="41">
        <v>5</v>
      </c>
      <c r="D41" s="41">
        <v>477687</v>
      </c>
      <c r="E41" s="41">
        <v>767</v>
      </c>
    </row>
    <row r="42" spans="1:5" ht="12.75">
      <c r="A42" s="3" t="s">
        <v>66</v>
      </c>
      <c r="B42" s="34" t="s">
        <v>96</v>
      </c>
      <c r="C42" s="41">
        <v>20</v>
      </c>
      <c r="D42" s="41">
        <v>26055</v>
      </c>
      <c r="E42" s="41">
        <v>42</v>
      </c>
    </row>
    <row r="43" spans="1:5" ht="12.75">
      <c r="A43" s="3" t="s">
        <v>66</v>
      </c>
      <c r="B43" s="34" t="s">
        <v>11</v>
      </c>
      <c r="C43" s="41">
        <v>1308</v>
      </c>
      <c r="D43" s="41">
        <v>1497842</v>
      </c>
      <c r="E43" s="41">
        <v>2456</v>
      </c>
    </row>
    <row r="44" spans="1:5" ht="12.75">
      <c r="A44" s="3" t="s">
        <v>66</v>
      </c>
      <c r="B44" s="43" t="s">
        <v>4</v>
      </c>
      <c r="C44" s="44">
        <f>SUM(C37:C43)</f>
        <v>21756</v>
      </c>
      <c r="D44" s="44">
        <f>SUM(D37:D43)</f>
        <v>34020028</v>
      </c>
      <c r="E44" s="44">
        <f>SUM(E37:E43)</f>
        <v>56490</v>
      </c>
    </row>
    <row r="45" spans="1:5" ht="21">
      <c r="A45" s="38" t="s">
        <v>68</v>
      </c>
      <c r="B45" s="17" t="s">
        <v>92</v>
      </c>
      <c r="C45" s="41"/>
      <c r="D45" s="41"/>
      <c r="E45" s="41"/>
    </row>
    <row r="46" spans="1:5" ht="12.75">
      <c r="A46" s="45" t="s">
        <v>70</v>
      </c>
      <c r="B46" s="46" t="s">
        <v>93</v>
      </c>
      <c r="C46" s="41"/>
      <c r="D46" s="41"/>
      <c r="E46" s="41"/>
    </row>
    <row r="47" spans="1:5" ht="12.75">
      <c r="A47" s="3" t="s">
        <v>70</v>
      </c>
      <c r="B47" s="34" t="s">
        <v>18</v>
      </c>
      <c r="C47" s="41">
        <v>15690</v>
      </c>
      <c r="D47" s="41">
        <v>9669600</v>
      </c>
      <c r="E47" s="41">
        <v>15300</v>
      </c>
    </row>
    <row r="48" spans="1:5" ht="12.75">
      <c r="A48" s="3" t="s">
        <v>70</v>
      </c>
      <c r="B48" s="34" t="s">
        <v>81</v>
      </c>
      <c r="C48" s="41">
        <v>728280</v>
      </c>
      <c r="D48" s="41">
        <v>248757578</v>
      </c>
      <c r="E48" s="41">
        <v>391053</v>
      </c>
    </row>
    <row r="49" spans="1:5" ht="12.75">
      <c r="A49" s="3" t="s">
        <v>70</v>
      </c>
      <c r="B49" s="34" t="s">
        <v>33</v>
      </c>
      <c r="C49" s="41">
        <v>436</v>
      </c>
      <c r="D49" s="41">
        <v>205780</v>
      </c>
      <c r="E49" s="41">
        <v>321</v>
      </c>
    </row>
    <row r="50" spans="1:5" ht="12.75">
      <c r="A50" s="3" t="s">
        <v>70</v>
      </c>
      <c r="B50" s="34" t="s">
        <v>83</v>
      </c>
      <c r="C50" s="41">
        <v>1881637</v>
      </c>
      <c r="D50" s="41">
        <v>643136765</v>
      </c>
      <c r="E50" s="41">
        <v>1047606</v>
      </c>
    </row>
    <row r="51" spans="1:5" ht="12.75">
      <c r="A51" s="3" t="s">
        <v>70</v>
      </c>
      <c r="B51" s="34" t="s">
        <v>84</v>
      </c>
      <c r="C51" s="41">
        <v>67753</v>
      </c>
      <c r="D51" s="41">
        <v>159190085</v>
      </c>
      <c r="E51" s="41">
        <v>264731</v>
      </c>
    </row>
    <row r="52" spans="1:5" ht="12.75">
      <c r="A52" s="3" t="s">
        <v>70</v>
      </c>
      <c r="B52" s="34" t="s">
        <v>30</v>
      </c>
      <c r="C52" s="41">
        <v>6290</v>
      </c>
      <c r="D52" s="41">
        <v>4843737</v>
      </c>
      <c r="E52" s="41">
        <v>7156</v>
      </c>
    </row>
    <row r="53" spans="1:5" ht="12.75">
      <c r="A53" s="3" t="s">
        <v>70</v>
      </c>
      <c r="B53" s="34" t="s">
        <v>85</v>
      </c>
      <c r="C53" s="41">
        <v>433240</v>
      </c>
      <c r="D53" s="41">
        <v>246451341</v>
      </c>
      <c r="E53" s="41">
        <v>400066</v>
      </c>
    </row>
    <row r="54" spans="1:5" ht="12.75">
      <c r="A54" s="3" t="s">
        <v>70</v>
      </c>
      <c r="B54" s="34" t="s">
        <v>86</v>
      </c>
      <c r="C54" s="41">
        <v>44820</v>
      </c>
      <c r="D54" s="41">
        <v>19311347</v>
      </c>
      <c r="E54" s="41">
        <v>30901</v>
      </c>
    </row>
    <row r="55" spans="1:5" ht="12.75">
      <c r="A55" s="3" t="s">
        <v>70</v>
      </c>
      <c r="B55" s="43" t="s">
        <v>4</v>
      </c>
      <c r="C55" s="44">
        <f>SUM(C47:C54)</f>
        <v>3178146</v>
      </c>
      <c r="D55" s="44">
        <f>SUM(D47:D54)</f>
        <v>1331566233</v>
      </c>
      <c r="E55" s="44">
        <f>SUM(E47:E54)</f>
        <v>2157134</v>
      </c>
    </row>
    <row r="56" spans="1:5" ht="12.75">
      <c r="A56" s="45" t="s">
        <v>72</v>
      </c>
      <c r="B56" s="46" t="s">
        <v>97</v>
      </c>
      <c r="C56" s="41"/>
      <c r="D56" s="41"/>
      <c r="E56" s="41"/>
    </row>
    <row r="57" spans="1:5" ht="12.75">
      <c r="A57" s="3" t="s">
        <v>72</v>
      </c>
      <c r="B57" s="34" t="s">
        <v>79</v>
      </c>
      <c r="C57" s="41">
        <v>523</v>
      </c>
      <c r="D57" s="41">
        <v>4910675</v>
      </c>
      <c r="E57" s="41">
        <v>8004</v>
      </c>
    </row>
    <row r="58" spans="1:5" ht="12.75">
      <c r="A58" s="3" t="s">
        <v>72</v>
      </c>
      <c r="B58" s="34" t="s">
        <v>83</v>
      </c>
      <c r="C58" s="41">
        <v>7645</v>
      </c>
      <c r="D58" s="41">
        <v>5074860</v>
      </c>
      <c r="E58" s="41">
        <v>8775</v>
      </c>
    </row>
    <row r="59" spans="1:5" ht="12.75">
      <c r="A59" s="3" t="s">
        <v>72</v>
      </c>
      <c r="B59" s="34" t="s">
        <v>84</v>
      </c>
      <c r="C59" s="41">
        <v>83173</v>
      </c>
      <c r="D59" s="41">
        <v>104846861</v>
      </c>
      <c r="E59" s="41">
        <v>169013</v>
      </c>
    </row>
    <row r="60" spans="1:5" ht="12.75">
      <c r="A60" s="3" t="s">
        <v>72</v>
      </c>
      <c r="B60" s="34" t="s">
        <v>30</v>
      </c>
      <c r="C60" s="41">
        <v>10970</v>
      </c>
      <c r="D60" s="41">
        <v>8222943</v>
      </c>
      <c r="E60" s="41">
        <v>13219</v>
      </c>
    </row>
    <row r="61" spans="1:5" ht="12.75">
      <c r="A61" s="3" t="s">
        <v>72</v>
      </c>
      <c r="B61" s="34" t="s">
        <v>54</v>
      </c>
      <c r="C61" s="41">
        <v>625</v>
      </c>
      <c r="D61" s="41">
        <v>1272432</v>
      </c>
      <c r="E61" s="41">
        <v>2158</v>
      </c>
    </row>
    <row r="62" spans="1:5" ht="12.75">
      <c r="A62" s="3" t="s">
        <v>72</v>
      </c>
      <c r="B62" s="34" t="s">
        <v>85</v>
      </c>
      <c r="C62" s="41">
        <v>108673</v>
      </c>
      <c r="D62" s="41">
        <v>75017375</v>
      </c>
      <c r="E62" s="41">
        <v>130380</v>
      </c>
    </row>
    <row r="63" spans="1:5" ht="12.75">
      <c r="A63" s="3" t="s">
        <v>72</v>
      </c>
      <c r="B63" s="43" t="s">
        <v>4</v>
      </c>
      <c r="C63" s="44">
        <f>SUM(C57:C62)</f>
        <v>211609</v>
      </c>
      <c r="D63" s="44">
        <f>SUM(D57:D62)</f>
        <v>199345146</v>
      </c>
      <c r="E63" s="44">
        <f>SUM(E57:E62)</f>
        <v>331549</v>
      </c>
    </row>
    <row r="64" spans="1:5" ht="12.75">
      <c r="A64" s="3" t="s">
        <v>51</v>
      </c>
      <c r="B64" s="43" t="s">
        <v>4</v>
      </c>
      <c r="C64" s="44">
        <f>C63+C55</f>
        <v>3389755</v>
      </c>
      <c r="D64" s="44">
        <f>D63+D55</f>
        <v>1530911379</v>
      </c>
      <c r="E64" s="44">
        <f>E63+E55</f>
        <v>2488683</v>
      </c>
    </row>
    <row r="65" spans="1:5" ht="12.75">
      <c r="A65" s="3">
        <v>3207</v>
      </c>
      <c r="B65" s="43" t="s">
        <v>5</v>
      </c>
      <c r="C65" s="44">
        <f>C63+C55+C44+C34+C28+C19</f>
        <v>4640675</v>
      </c>
      <c r="D65" s="44">
        <f>D63+D55+D44+D34+D28+D19</f>
        <v>2887247084</v>
      </c>
      <c r="E65" s="44">
        <f>E63+E55+E44+E34+E28+E19</f>
        <v>4741242</v>
      </c>
    </row>
    <row r="66" spans="1:5" ht="12.75">
      <c r="A66" s="3"/>
      <c r="B66" s="36"/>
      <c r="C66" s="41"/>
      <c r="D66" s="41"/>
      <c r="E66" s="41"/>
    </row>
    <row r="67" spans="1:5" ht="12.75">
      <c r="A67" s="118" t="s">
        <v>146</v>
      </c>
      <c r="B67" s="36"/>
      <c r="C67" s="41"/>
      <c r="D67" s="41"/>
      <c r="E67" s="41"/>
    </row>
    <row r="68" spans="1:5" ht="12.75">
      <c r="A68" s="3"/>
      <c r="B68" s="36"/>
      <c r="C68" s="41"/>
      <c r="D68" s="41"/>
      <c r="E68" s="41"/>
    </row>
    <row r="69" spans="1:5" ht="12.75">
      <c r="A69" s="3"/>
      <c r="B69" s="36"/>
      <c r="C69" s="41"/>
      <c r="D69" s="41"/>
      <c r="E69" s="41"/>
    </row>
    <row r="70" spans="1:5" ht="12.75">
      <c r="A70" s="3"/>
      <c r="B70" s="36"/>
      <c r="C70" s="41"/>
      <c r="D70" s="41"/>
      <c r="E70" s="41"/>
    </row>
    <row r="71" spans="1:5" ht="12.75">
      <c r="A71" s="3"/>
      <c r="B71" s="36"/>
      <c r="C71" s="41"/>
      <c r="D71" s="41"/>
      <c r="E71" s="41"/>
    </row>
    <row r="72" spans="1:5" ht="12.75">
      <c r="A72" s="3"/>
      <c r="B72" s="36"/>
      <c r="C72" s="41"/>
      <c r="D72" s="41"/>
      <c r="E72" s="41"/>
    </row>
    <row r="73" spans="1:5" ht="12.75">
      <c r="A73" s="3"/>
      <c r="B73" s="36"/>
      <c r="C73" s="41"/>
      <c r="D73" s="41"/>
      <c r="E73" s="41"/>
    </row>
    <row r="74" spans="1:5" ht="12.75">
      <c r="A74" s="3"/>
      <c r="B74" s="36"/>
      <c r="C74" s="41"/>
      <c r="D74" s="41"/>
      <c r="E74" s="41"/>
    </row>
    <row r="75" spans="1:5" ht="12.75">
      <c r="A75" s="3"/>
      <c r="B75" s="36"/>
      <c r="C75" s="41"/>
      <c r="D75" s="41"/>
      <c r="E75" s="41"/>
    </row>
    <row r="76" spans="1:5" ht="12.75">
      <c r="A76" s="3"/>
      <c r="B76" s="36"/>
      <c r="C76" s="41"/>
      <c r="D76" s="41"/>
      <c r="E76" s="41"/>
    </row>
    <row r="77" spans="1:5" ht="12.75">
      <c r="A77" s="3"/>
      <c r="B77" s="36"/>
      <c r="C77" s="41"/>
      <c r="D77" s="41"/>
      <c r="E77" s="41"/>
    </row>
    <row r="78" spans="1:5" ht="12.75">
      <c r="A78" s="3"/>
      <c r="B78" s="36"/>
      <c r="C78" s="41"/>
      <c r="D78" s="41"/>
      <c r="E78" s="41"/>
    </row>
    <row r="79" spans="1:5" ht="12.75">
      <c r="A79" s="3"/>
      <c r="B79" s="36"/>
      <c r="C79" s="41"/>
      <c r="D79" s="41"/>
      <c r="E79" s="41"/>
    </row>
    <row r="80" spans="1:5" ht="12.75">
      <c r="A80" s="3"/>
      <c r="B80" s="36"/>
      <c r="C80" s="41"/>
      <c r="D80" s="41"/>
      <c r="E80" s="41"/>
    </row>
    <row r="81" spans="1:5" ht="12.75">
      <c r="A81" s="3"/>
      <c r="B81" s="36"/>
      <c r="C81" s="41"/>
      <c r="D81" s="41"/>
      <c r="E81" s="41"/>
    </row>
    <row r="82" spans="1:5" ht="12.75">
      <c r="A82" s="3"/>
      <c r="B82" s="36"/>
      <c r="C82" s="41"/>
      <c r="D82" s="41"/>
      <c r="E82" s="41"/>
    </row>
    <row r="83" spans="1:5" ht="12.75">
      <c r="A83" s="3"/>
      <c r="B83" s="36"/>
      <c r="C83" s="41"/>
      <c r="D83" s="41"/>
      <c r="E83" s="41"/>
    </row>
    <row r="84" spans="1:5" ht="12.75">
      <c r="A84" s="3"/>
      <c r="B84" s="36"/>
      <c r="C84" s="41"/>
      <c r="D84" s="41"/>
      <c r="E84" s="41"/>
    </row>
    <row r="85" spans="1:5" ht="12.75">
      <c r="A85" s="3"/>
      <c r="B85" s="36"/>
      <c r="C85" s="41"/>
      <c r="D85" s="41"/>
      <c r="E85" s="41"/>
    </row>
    <row r="86" spans="1:5" ht="12.75">
      <c r="A86" s="3"/>
      <c r="B86" s="36"/>
      <c r="C86" s="41"/>
      <c r="D86" s="41"/>
      <c r="E86" s="41"/>
    </row>
    <row r="87" spans="1:5" ht="12.75">
      <c r="A87" s="3"/>
      <c r="B87" s="36"/>
      <c r="C87" s="41"/>
      <c r="D87" s="41"/>
      <c r="E87" s="41"/>
    </row>
    <row r="88" spans="1:5" ht="12.75">
      <c r="A88" s="3"/>
      <c r="B88" s="36"/>
      <c r="C88" s="41"/>
      <c r="D88" s="41"/>
      <c r="E88" s="41"/>
    </row>
    <row r="89" spans="1:5" ht="12.75">
      <c r="A89" s="3"/>
      <c r="B89" s="36"/>
      <c r="C89" s="41"/>
      <c r="D89" s="41"/>
      <c r="E89" s="41"/>
    </row>
    <row r="90" spans="1:5" ht="12.75">
      <c r="A90" s="3"/>
      <c r="B90" s="36"/>
      <c r="C90" s="41"/>
      <c r="D90" s="41"/>
      <c r="E90" s="41"/>
    </row>
    <row r="91" spans="1:5" ht="12.75">
      <c r="A91" s="3"/>
      <c r="B91" s="36"/>
      <c r="C91" s="41"/>
      <c r="D91" s="41"/>
      <c r="E91" s="41"/>
    </row>
    <row r="92" spans="1:5" ht="12.75">
      <c r="A92" s="3"/>
      <c r="B92" s="36"/>
      <c r="C92" s="41"/>
      <c r="D92" s="41"/>
      <c r="E92" s="41"/>
    </row>
    <row r="93" spans="1:5" ht="12.75">
      <c r="A93" s="3"/>
      <c r="B93" s="36"/>
      <c r="C93" s="41"/>
      <c r="D93" s="41"/>
      <c r="E93" s="41"/>
    </row>
    <row r="94" spans="1:5" ht="12.75">
      <c r="A94" s="3"/>
      <c r="B94" s="36"/>
      <c r="C94" s="41"/>
      <c r="D94" s="41"/>
      <c r="E94" s="41"/>
    </row>
    <row r="95" spans="1:5" ht="12.75">
      <c r="A95" s="3"/>
      <c r="B95" s="36"/>
      <c r="C95" s="41"/>
      <c r="D95" s="41"/>
      <c r="E95" s="41"/>
    </row>
    <row r="96" spans="1:5" ht="12.75">
      <c r="A96" s="3"/>
      <c r="B96" s="36"/>
      <c r="C96" s="41"/>
      <c r="D96" s="41"/>
      <c r="E96" s="41"/>
    </row>
    <row r="97" spans="1:5" ht="12.75">
      <c r="A97" s="3"/>
      <c r="B97" s="36"/>
      <c r="C97" s="41"/>
      <c r="D97" s="41"/>
      <c r="E97" s="41"/>
    </row>
    <row r="98" spans="1:5" ht="12.75">
      <c r="A98" s="3"/>
      <c r="B98" s="36"/>
      <c r="C98" s="41"/>
      <c r="D98" s="41"/>
      <c r="E98" s="41"/>
    </row>
    <row r="99" spans="1:5" ht="12.75">
      <c r="A99" s="3"/>
      <c r="B99" s="36"/>
      <c r="C99" s="41"/>
      <c r="D99" s="41"/>
      <c r="E99" s="41"/>
    </row>
    <row r="100" spans="1:5" ht="12.75">
      <c r="A100" s="3"/>
      <c r="B100" s="36"/>
      <c r="C100" s="41"/>
      <c r="D100" s="41"/>
      <c r="E100" s="41"/>
    </row>
    <row r="101" spans="1:5" ht="12.75">
      <c r="A101" s="3"/>
      <c r="B101" s="36"/>
      <c r="C101" s="41"/>
      <c r="D101" s="41"/>
      <c r="E101" s="41"/>
    </row>
    <row r="102" spans="1:5" ht="12.75">
      <c r="A102" s="3"/>
      <c r="B102" s="36"/>
      <c r="C102" s="41"/>
      <c r="D102" s="41"/>
      <c r="E102" s="41"/>
    </row>
    <row r="103" spans="1:5" ht="12.75">
      <c r="A103" s="3"/>
      <c r="B103" s="36"/>
      <c r="C103" s="41"/>
      <c r="D103" s="41"/>
      <c r="E103" s="41"/>
    </row>
    <row r="104" spans="1:5" ht="12.75">
      <c r="A104" s="3"/>
      <c r="B104" s="36"/>
      <c r="C104" s="41"/>
      <c r="D104" s="41"/>
      <c r="E104" s="41"/>
    </row>
    <row r="105" spans="1:5" ht="12.75">
      <c r="A105" s="3"/>
      <c r="B105" s="36"/>
      <c r="C105" s="41"/>
      <c r="D105" s="41"/>
      <c r="E105" s="41"/>
    </row>
    <row r="106" spans="1:5" ht="12.75">
      <c r="A106" s="3"/>
      <c r="B106" s="36"/>
      <c r="C106" s="41"/>
      <c r="D106" s="41"/>
      <c r="E106" s="41"/>
    </row>
    <row r="107" spans="1:5" ht="12.75">
      <c r="A107" s="3"/>
      <c r="B107" s="36"/>
      <c r="C107" s="41"/>
      <c r="D107" s="41"/>
      <c r="E107" s="41"/>
    </row>
    <row r="108" spans="1:5" ht="12.75">
      <c r="A108" s="3"/>
      <c r="B108" s="36"/>
      <c r="C108" s="41"/>
      <c r="D108" s="41"/>
      <c r="E108" s="41"/>
    </row>
    <row r="109" spans="1:5" ht="12.75">
      <c r="A109" s="3"/>
      <c r="B109" s="36"/>
      <c r="C109" s="41"/>
      <c r="D109" s="41"/>
      <c r="E109" s="41"/>
    </row>
    <row r="110" spans="1:5" ht="12.75">
      <c r="A110" s="3"/>
      <c r="B110" s="36"/>
      <c r="C110" s="41"/>
      <c r="D110" s="41"/>
      <c r="E110" s="41"/>
    </row>
    <row r="111" spans="1:5" ht="12.75">
      <c r="A111" s="3"/>
      <c r="B111" s="36"/>
      <c r="C111" s="41"/>
      <c r="D111" s="41"/>
      <c r="E111" s="41"/>
    </row>
    <row r="112" spans="1:5" ht="12.75">
      <c r="A112" s="3"/>
      <c r="B112" s="36"/>
      <c r="C112" s="41"/>
      <c r="D112" s="41"/>
      <c r="E112" s="41"/>
    </row>
    <row r="113" spans="1:5" ht="12.75">
      <c r="A113" s="3"/>
      <c r="B113" s="36"/>
      <c r="C113" s="41"/>
      <c r="D113" s="41"/>
      <c r="E113" s="41"/>
    </row>
    <row r="114" spans="1:5" ht="12.75">
      <c r="A114" s="3"/>
      <c r="B114" s="36"/>
      <c r="C114" s="41"/>
      <c r="D114" s="41"/>
      <c r="E114" s="41"/>
    </row>
    <row r="115" spans="1:5" ht="12.75">
      <c r="A115" s="3"/>
      <c r="B115" s="36"/>
      <c r="C115" s="41"/>
      <c r="D115" s="41"/>
      <c r="E115" s="41"/>
    </row>
    <row r="116" spans="1:5" ht="12.75">
      <c r="A116" s="3"/>
      <c r="B116" s="36"/>
      <c r="C116" s="41"/>
      <c r="D116" s="41"/>
      <c r="E116" s="41"/>
    </row>
    <row r="117" spans="1:5" ht="12.75">
      <c r="A117" s="3"/>
      <c r="B117" s="36"/>
      <c r="C117" s="52"/>
      <c r="D117" s="52"/>
      <c r="E117" s="52"/>
    </row>
    <row r="118" spans="1:5" ht="12.75">
      <c r="A118" s="3"/>
      <c r="B118" s="36"/>
      <c r="C118" s="52"/>
      <c r="D118" s="52"/>
      <c r="E118" s="52"/>
    </row>
    <row r="119" spans="1:5" ht="12.75">
      <c r="A119" s="3"/>
      <c r="B119" s="36"/>
      <c r="C119" s="52"/>
      <c r="D119" s="52"/>
      <c r="E119" s="52"/>
    </row>
    <row r="120" spans="1:5" ht="12.75">
      <c r="A120" s="3"/>
      <c r="B120" s="36"/>
      <c r="C120" s="52"/>
      <c r="D120" s="52"/>
      <c r="E120" s="52"/>
    </row>
    <row r="121" spans="1:5" ht="12.75">
      <c r="A121" s="3"/>
      <c r="B121" s="36"/>
      <c r="C121" s="52"/>
      <c r="D121" s="52"/>
      <c r="E121" s="52"/>
    </row>
    <row r="122" spans="1:5" ht="12.75">
      <c r="A122" s="3"/>
      <c r="B122" s="36"/>
      <c r="C122" s="52"/>
      <c r="D122" s="52"/>
      <c r="E122" s="52"/>
    </row>
    <row r="123" spans="1:5" ht="12.75">
      <c r="A123" s="3"/>
      <c r="B123" s="36"/>
      <c r="C123" s="52"/>
      <c r="D123" s="52"/>
      <c r="E123" s="52"/>
    </row>
    <row r="124" spans="1:5" ht="12.75">
      <c r="A124" s="3"/>
      <c r="B124" s="36"/>
      <c r="C124" s="52"/>
      <c r="D124" s="52"/>
      <c r="E124" s="52"/>
    </row>
    <row r="125" spans="1:5" ht="12.75">
      <c r="A125" s="3"/>
      <c r="B125" s="36"/>
      <c r="C125" s="52"/>
      <c r="D125" s="52"/>
      <c r="E125" s="52"/>
    </row>
    <row r="126" spans="1:5" ht="12.75">
      <c r="A126" s="3"/>
      <c r="B126" s="36"/>
      <c r="C126" s="52"/>
      <c r="D126" s="52"/>
      <c r="E126" s="52"/>
    </row>
    <row r="127" spans="1:5" ht="12.75">
      <c r="A127" s="3"/>
      <c r="B127" s="36"/>
      <c r="C127" s="52"/>
      <c r="D127" s="52"/>
      <c r="E127" s="52"/>
    </row>
    <row r="128" spans="1:5" ht="12.75">
      <c r="A128" s="3"/>
      <c r="B128" s="36"/>
      <c r="C128" s="52"/>
      <c r="D128" s="52"/>
      <c r="E128" s="52"/>
    </row>
    <row r="129" spans="1:5" ht="12.75">
      <c r="A129" s="3"/>
      <c r="B129" s="36"/>
      <c r="C129" s="52"/>
      <c r="D129" s="52"/>
      <c r="E129" s="52"/>
    </row>
    <row r="130" spans="1:5" ht="12.75">
      <c r="A130" s="3"/>
      <c r="B130" s="36"/>
      <c r="C130" s="52"/>
      <c r="D130" s="52"/>
      <c r="E130" s="52"/>
    </row>
    <row r="131" spans="1:5" ht="12.75">
      <c r="A131" s="3"/>
      <c r="B131" s="36"/>
      <c r="C131" s="52"/>
      <c r="D131" s="52"/>
      <c r="E131" s="52"/>
    </row>
    <row r="132" spans="1:5" ht="12.75">
      <c r="A132" s="3"/>
      <c r="B132" s="36"/>
      <c r="C132" s="52"/>
      <c r="D132" s="52"/>
      <c r="E132" s="52"/>
    </row>
    <row r="133" spans="1:5" ht="12.75">
      <c r="A133" s="3"/>
      <c r="B133" s="36"/>
      <c r="C133" s="52"/>
      <c r="D133" s="52"/>
      <c r="E133" s="52"/>
    </row>
    <row r="134" spans="1:5" ht="12.75">
      <c r="A134" s="3"/>
      <c r="B134" s="36"/>
      <c r="C134" s="52"/>
      <c r="D134" s="52"/>
      <c r="E134" s="52"/>
    </row>
    <row r="135" spans="1:5" ht="12.75">
      <c r="A135" s="3"/>
      <c r="B135" s="36"/>
      <c r="C135" s="52"/>
      <c r="D135" s="52"/>
      <c r="E135" s="52"/>
    </row>
    <row r="136" spans="1:5" ht="12.75">
      <c r="A136" s="3"/>
      <c r="B136" s="36"/>
      <c r="C136" s="52"/>
      <c r="D136" s="52"/>
      <c r="E136" s="52"/>
    </row>
    <row r="137" spans="1:5" ht="12.75">
      <c r="A137" s="3"/>
      <c r="B137" s="36"/>
      <c r="C137" s="52"/>
      <c r="D137" s="52"/>
      <c r="E137" s="52"/>
    </row>
    <row r="138" spans="1:5" ht="12.75">
      <c r="A138" s="3"/>
      <c r="B138" s="36"/>
      <c r="C138" s="52"/>
      <c r="D138" s="52"/>
      <c r="E138" s="52"/>
    </row>
    <row r="139" spans="1:5" ht="12.75">
      <c r="A139" s="3"/>
      <c r="B139" s="36"/>
      <c r="C139" s="52"/>
      <c r="D139" s="52"/>
      <c r="E139" s="52"/>
    </row>
    <row r="140" spans="1:5" ht="12.75">
      <c r="A140" s="3"/>
      <c r="B140" s="36"/>
      <c r="C140" s="52"/>
      <c r="D140" s="52"/>
      <c r="E140" s="52"/>
    </row>
    <row r="141" spans="1:5" ht="12.75">
      <c r="A141" s="3"/>
      <c r="B141" s="36"/>
      <c r="C141" s="52"/>
      <c r="D141" s="52"/>
      <c r="E141" s="52"/>
    </row>
    <row r="142" spans="1:5" ht="12.75">
      <c r="A142" s="3"/>
      <c r="B142" s="36"/>
      <c r="C142" s="52"/>
      <c r="D142" s="52"/>
      <c r="E142" s="52"/>
    </row>
    <row r="143" spans="1:5" ht="12.75">
      <c r="A143" s="3"/>
      <c r="B143" s="36"/>
      <c r="C143" s="52"/>
      <c r="D143" s="52"/>
      <c r="E143" s="52"/>
    </row>
    <row r="144" spans="1:5" ht="12.75">
      <c r="A144" s="3"/>
      <c r="B144" s="36"/>
      <c r="C144" s="52"/>
      <c r="D144" s="52"/>
      <c r="E144" s="52"/>
    </row>
    <row r="145" spans="1:5" ht="12.75">
      <c r="A145" s="3"/>
      <c r="B145" s="36"/>
      <c r="C145" s="52"/>
      <c r="D145" s="52"/>
      <c r="E145" s="52"/>
    </row>
    <row r="146" spans="1:5" ht="12.75">
      <c r="A146" s="3"/>
      <c r="B146" s="36"/>
      <c r="C146" s="52"/>
      <c r="D146" s="52"/>
      <c r="E146" s="52"/>
    </row>
    <row r="147" spans="1:5" ht="12.75">
      <c r="A147" s="3"/>
      <c r="B147" s="36"/>
      <c r="C147" s="52"/>
      <c r="D147" s="52"/>
      <c r="E147" s="52"/>
    </row>
    <row r="148" spans="1:5" ht="12.75">
      <c r="A148" s="3"/>
      <c r="B148" s="36"/>
      <c r="C148" s="52"/>
      <c r="D148" s="52"/>
      <c r="E148" s="52"/>
    </row>
    <row r="149" spans="1:5" ht="12.75">
      <c r="A149" s="3"/>
      <c r="B149" s="36"/>
      <c r="C149" s="52"/>
      <c r="D149" s="52"/>
      <c r="E149" s="52"/>
    </row>
    <row r="150" spans="1:5" ht="12.75">
      <c r="A150" s="3"/>
      <c r="B150" s="36"/>
      <c r="C150" s="52"/>
      <c r="D150" s="52"/>
      <c r="E150" s="52"/>
    </row>
    <row r="151" spans="1:5" ht="12.75">
      <c r="A151" s="3"/>
      <c r="B151" s="36"/>
      <c r="C151" s="52"/>
      <c r="D151" s="52"/>
      <c r="E151" s="52"/>
    </row>
    <row r="152" spans="1:5" ht="12.75">
      <c r="A152" s="3"/>
      <c r="B152" s="36"/>
      <c r="C152" s="52"/>
      <c r="D152" s="52"/>
      <c r="E152" s="52"/>
    </row>
    <row r="153" spans="1:5" ht="12.75">
      <c r="A153" s="3"/>
      <c r="B153" s="36"/>
      <c r="C153" s="52"/>
      <c r="D153" s="52"/>
      <c r="E153" s="52"/>
    </row>
    <row r="154" spans="1:5" ht="12.75">
      <c r="A154" s="3"/>
      <c r="B154" s="36"/>
      <c r="C154" s="52"/>
      <c r="D154" s="52"/>
      <c r="E154" s="52"/>
    </row>
    <row r="155" spans="1:5" ht="12.75">
      <c r="A155" s="3"/>
      <c r="B155" s="36"/>
      <c r="C155" s="52"/>
      <c r="D155" s="52"/>
      <c r="E155" s="52"/>
    </row>
    <row r="156" spans="1:5" ht="12.75">
      <c r="A156" s="3"/>
      <c r="B156" s="36"/>
      <c r="C156" s="52"/>
      <c r="D156" s="52"/>
      <c r="E156" s="52"/>
    </row>
    <row r="157" spans="1:5" ht="12.75">
      <c r="A157" s="3"/>
      <c r="B157" s="36"/>
      <c r="C157" s="52"/>
      <c r="D157" s="52"/>
      <c r="E157" s="52"/>
    </row>
    <row r="158" spans="1:5" ht="12.75">
      <c r="A158" s="3"/>
      <c r="B158" s="36"/>
      <c r="C158" s="52"/>
      <c r="D158" s="52"/>
      <c r="E158" s="52"/>
    </row>
    <row r="159" spans="1:5" ht="12.75">
      <c r="A159" s="3"/>
      <c r="B159" s="36"/>
      <c r="C159" s="52"/>
      <c r="D159" s="52"/>
      <c r="E159" s="52"/>
    </row>
    <row r="160" spans="1:5" ht="12.75">
      <c r="A160" s="3"/>
      <c r="B160" s="36"/>
      <c r="C160" s="52"/>
      <c r="D160" s="52"/>
      <c r="E160" s="52"/>
    </row>
    <row r="161" spans="1:5" ht="12.75">
      <c r="A161" s="3"/>
      <c r="B161" s="36"/>
      <c r="C161" s="52"/>
      <c r="D161" s="52"/>
      <c r="E161" s="52"/>
    </row>
    <row r="162" spans="1:5" ht="12.75">
      <c r="A162" s="3"/>
      <c r="B162" s="36"/>
      <c r="C162" s="52"/>
      <c r="D162" s="52"/>
      <c r="E162" s="52"/>
    </row>
    <row r="163" spans="1:5" ht="12.75">
      <c r="A163" s="3"/>
      <c r="B163" s="36"/>
      <c r="C163" s="52"/>
      <c r="D163" s="52"/>
      <c r="E163" s="52"/>
    </row>
    <row r="164" spans="1:5" ht="12.75">
      <c r="A164" s="3"/>
      <c r="B164" s="36"/>
      <c r="C164" s="52"/>
      <c r="D164" s="52"/>
      <c r="E164" s="52"/>
    </row>
    <row r="165" spans="1:5" ht="12.75">
      <c r="A165" s="3"/>
      <c r="B165" s="36"/>
      <c r="C165" s="52"/>
      <c r="D165" s="52"/>
      <c r="E165" s="52"/>
    </row>
    <row r="166" spans="1:5" ht="12.75">
      <c r="A166" s="3"/>
      <c r="B166" s="36"/>
      <c r="C166" s="52"/>
      <c r="D166" s="52"/>
      <c r="E166" s="52"/>
    </row>
    <row r="167" spans="1:5" ht="12.75">
      <c r="A167" s="3"/>
      <c r="B167" s="36"/>
      <c r="C167" s="52"/>
      <c r="D167" s="52"/>
      <c r="E167" s="52"/>
    </row>
    <row r="168" spans="1:5" ht="12.75">
      <c r="A168" s="3"/>
      <c r="B168" s="36"/>
      <c r="C168" s="52"/>
      <c r="D168" s="52"/>
      <c r="E168" s="52"/>
    </row>
    <row r="169" spans="1:5" ht="12.75">
      <c r="A169" s="3"/>
      <c r="B169" s="36"/>
      <c r="C169" s="52"/>
      <c r="D169" s="52"/>
      <c r="E169" s="52"/>
    </row>
    <row r="170" spans="1:5" ht="12.75">
      <c r="A170" s="3"/>
      <c r="B170" s="36"/>
      <c r="C170" s="52"/>
      <c r="D170" s="52"/>
      <c r="E170" s="52"/>
    </row>
    <row r="171" spans="1:5" ht="12.75">
      <c r="A171" s="3"/>
      <c r="B171" s="36"/>
      <c r="C171" s="52"/>
      <c r="D171" s="52"/>
      <c r="E171" s="52"/>
    </row>
    <row r="172" spans="1:5" ht="12.75">
      <c r="A172" s="3"/>
      <c r="B172" s="36"/>
      <c r="C172" s="52"/>
      <c r="D172" s="52"/>
      <c r="E172" s="52"/>
    </row>
    <row r="173" spans="1:5" ht="12.75">
      <c r="A173" s="3"/>
      <c r="B173" s="36"/>
      <c r="C173" s="52"/>
      <c r="D173" s="52"/>
      <c r="E173" s="52"/>
    </row>
    <row r="174" spans="1:5" ht="12.75">
      <c r="A174" s="3"/>
      <c r="B174" s="36"/>
      <c r="C174" s="52"/>
      <c r="D174" s="52"/>
      <c r="E174" s="52"/>
    </row>
    <row r="175" spans="1:5" ht="12.75">
      <c r="A175" s="3"/>
      <c r="B175" s="36"/>
      <c r="C175" s="52"/>
      <c r="D175" s="52"/>
      <c r="E175" s="52"/>
    </row>
    <row r="176" spans="1:5" ht="12.75">
      <c r="A176" s="3"/>
      <c r="B176" s="36"/>
      <c r="C176" s="52"/>
      <c r="D176" s="52"/>
      <c r="E176" s="52"/>
    </row>
    <row r="177" spans="1:5" ht="12.75">
      <c r="A177" s="3"/>
      <c r="B177" s="36"/>
      <c r="C177" s="52"/>
      <c r="D177" s="52"/>
      <c r="E177" s="52"/>
    </row>
    <row r="178" spans="1:5" ht="12.75">
      <c r="A178" s="3"/>
      <c r="B178" s="36"/>
      <c r="C178" s="52"/>
      <c r="D178" s="52"/>
      <c r="E178" s="52"/>
    </row>
    <row r="179" spans="1:5" ht="12.75">
      <c r="A179" s="3"/>
      <c r="B179" s="36"/>
      <c r="C179" s="52"/>
      <c r="D179" s="52"/>
      <c r="E179" s="52"/>
    </row>
    <row r="180" spans="1:5" ht="12.75">
      <c r="A180" s="3"/>
      <c r="B180" s="36"/>
      <c r="C180" s="52"/>
      <c r="D180" s="52"/>
      <c r="E180" s="52"/>
    </row>
    <row r="181" spans="1:5" ht="12.75">
      <c r="A181" s="3"/>
      <c r="B181" s="36"/>
      <c r="C181" s="52"/>
      <c r="D181" s="52"/>
      <c r="E181" s="52"/>
    </row>
    <row r="182" spans="1:5" ht="12.75">
      <c r="A182" s="3"/>
      <c r="B182" s="36"/>
      <c r="C182" s="52"/>
      <c r="D182" s="52"/>
      <c r="E182" s="52"/>
    </row>
    <row r="183" spans="1:5" ht="12.75">
      <c r="A183" s="3"/>
      <c r="B183" s="36"/>
      <c r="C183" s="52"/>
      <c r="D183" s="52"/>
      <c r="E183" s="52"/>
    </row>
    <row r="184" spans="1:5" ht="12.75">
      <c r="A184" s="3"/>
      <c r="B184" s="36"/>
      <c r="C184" s="52"/>
      <c r="D184" s="52"/>
      <c r="E184" s="52"/>
    </row>
    <row r="185" spans="1:5" ht="12.75">
      <c r="A185" s="3"/>
      <c r="B185" s="36"/>
      <c r="C185" s="52"/>
      <c r="D185" s="52"/>
      <c r="E185" s="52"/>
    </row>
    <row r="186" spans="1:5" ht="12.75">
      <c r="A186" s="3"/>
      <c r="B186" s="36"/>
      <c r="C186" s="52"/>
      <c r="D186" s="52"/>
      <c r="E186" s="52"/>
    </row>
    <row r="187" spans="1:5" ht="12.75">
      <c r="A187" s="3"/>
      <c r="B187" s="36"/>
      <c r="C187" s="52"/>
      <c r="D187" s="52"/>
      <c r="E187" s="52"/>
    </row>
    <row r="188" spans="1:5" ht="12.75">
      <c r="A188" s="3"/>
      <c r="B188" s="36"/>
      <c r="C188" s="52"/>
      <c r="D188" s="52"/>
      <c r="E188" s="52"/>
    </row>
    <row r="189" spans="1:5" ht="12.75">
      <c r="A189" s="3"/>
      <c r="B189" s="36"/>
      <c r="C189" s="52"/>
      <c r="D189" s="52"/>
      <c r="E189" s="52"/>
    </row>
    <row r="190" spans="1:5" ht="12.75">
      <c r="A190" s="3"/>
      <c r="B190" s="36"/>
      <c r="C190" s="52"/>
      <c r="D190" s="52"/>
      <c r="E190" s="52"/>
    </row>
    <row r="191" spans="1:5" ht="12.75">
      <c r="A191" s="3"/>
      <c r="B191" s="36"/>
      <c r="C191" s="52"/>
      <c r="D191" s="52"/>
      <c r="E191" s="52"/>
    </row>
    <row r="192" spans="1:5" ht="12.75">
      <c r="A192" s="3"/>
      <c r="B192" s="36"/>
      <c r="C192" s="52"/>
      <c r="D192" s="52"/>
      <c r="E192" s="52"/>
    </row>
    <row r="193" spans="1:5" ht="12.75">
      <c r="A193" s="3"/>
      <c r="B193" s="36"/>
      <c r="C193" s="52"/>
      <c r="D193" s="52"/>
      <c r="E193" s="52"/>
    </row>
    <row r="194" spans="1:5" ht="12.75">
      <c r="A194" s="3"/>
      <c r="B194" s="36"/>
      <c r="C194" s="52"/>
      <c r="D194" s="52"/>
      <c r="E194" s="52"/>
    </row>
    <row r="195" spans="1:5" ht="12.75">
      <c r="A195" s="3"/>
      <c r="B195" s="36"/>
      <c r="C195" s="52"/>
      <c r="D195" s="52"/>
      <c r="E195" s="52"/>
    </row>
    <row r="196" spans="1:5" ht="12.75">
      <c r="A196" s="3"/>
      <c r="B196" s="36"/>
      <c r="C196" s="52"/>
      <c r="D196" s="52"/>
      <c r="E196" s="52"/>
    </row>
    <row r="197" spans="1:5" ht="12.75">
      <c r="A197" s="3"/>
      <c r="B197" s="36"/>
      <c r="C197" s="52"/>
      <c r="D197" s="52"/>
      <c r="E197" s="52"/>
    </row>
    <row r="198" spans="1:5" ht="12.75">
      <c r="A198" s="3"/>
      <c r="B198" s="36"/>
      <c r="C198" s="52"/>
      <c r="D198" s="52"/>
      <c r="E198" s="52"/>
    </row>
    <row r="199" spans="1:5" ht="12.75">
      <c r="A199" s="3"/>
      <c r="B199" s="36"/>
      <c r="C199" s="52"/>
      <c r="D199" s="52"/>
      <c r="E199" s="52"/>
    </row>
    <row r="200" spans="1:5" ht="12.75">
      <c r="A200" s="3"/>
      <c r="B200" s="36"/>
      <c r="C200" s="52"/>
      <c r="D200" s="52"/>
      <c r="E200" s="52"/>
    </row>
    <row r="201" spans="1:5" ht="12.75">
      <c r="A201" s="3"/>
      <c r="B201" s="36"/>
      <c r="C201" s="52"/>
      <c r="D201" s="52"/>
      <c r="E201" s="52"/>
    </row>
    <row r="202" spans="1:5" ht="12.75">
      <c r="A202" s="3"/>
      <c r="B202" s="36"/>
      <c r="C202" s="52"/>
      <c r="D202" s="52"/>
      <c r="E202" s="52"/>
    </row>
    <row r="203" spans="1:5" ht="12.75">
      <c r="A203" s="3"/>
      <c r="B203" s="36"/>
      <c r="C203" s="52"/>
      <c r="D203" s="52"/>
      <c r="E203" s="52"/>
    </row>
    <row r="204" spans="1:5" ht="12.75">
      <c r="A204" s="3"/>
      <c r="B204" s="36"/>
      <c r="C204" s="52"/>
      <c r="D204" s="52"/>
      <c r="E204" s="52"/>
    </row>
    <row r="205" spans="1:5" ht="12.75">
      <c r="A205" s="3"/>
      <c r="B205" s="36"/>
      <c r="C205" s="52"/>
      <c r="D205" s="52"/>
      <c r="E205" s="52"/>
    </row>
    <row r="206" spans="1:5" ht="12.75">
      <c r="A206" s="3"/>
      <c r="B206" s="36"/>
      <c r="C206" s="52"/>
      <c r="D206" s="52"/>
      <c r="E206" s="52"/>
    </row>
    <row r="207" spans="1:5" ht="12.75">
      <c r="A207" s="3"/>
      <c r="B207" s="36"/>
      <c r="C207" s="52"/>
      <c r="D207" s="52"/>
      <c r="E207" s="52"/>
    </row>
    <row r="208" spans="1:5" ht="12.75">
      <c r="A208" s="3"/>
      <c r="B208" s="36"/>
      <c r="C208" s="52"/>
      <c r="D208" s="52"/>
      <c r="E208" s="52"/>
    </row>
    <row r="209" spans="1:5" ht="12.75">
      <c r="A209" s="3"/>
      <c r="B209" s="36"/>
      <c r="C209" s="52"/>
      <c r="D209" s="52"/>
      <c r="E209" s="52"/>
    </row>
    <row r="210" spans="1:5" ht="12.75">
      <c r="A210" s="3"/>
      <c r="B210" s="36"/>
      <c r="C210" s="52"/>
      <c r="D210" s="52"/>
      <c r="E210" s="52"/>
    </row>
    <row r="211" spans="1:5" ht="12.75">
      <c r="A211" s="3"/>
      <c r="B211" s="36"/>
      <c r="C211" s="52"/>
      <c r="D211" s="52"/>
      <c r="E211" s="52"/>
    </row>
    <row r="212" spans="1:5" ht="12.75">
      <c r="A212" s="3"/>
      <c r="B212" s="36"/>
      <c r="C212" s="52"/>
      <c r="D212" s="52"/>
      <c r="E212" s="52"/>
    </row>
    <row r="213" spans="1:5" ht="12.75">
      <c r="A213" s="3"/>
      <c r="B213" s="36"/>
      <c r="C213" s="52"/>
      <c r="D213" s="52"/>
      <c r="E213" s="52"/>
    </row>
    <row r="214" spans="1:5" ht="12.75">
      <c r="A214" s="3"/>
      <c r="B214" s="36"/>
      <c r="C214" s="52"/>
      <c r="D214" s="52"/>
      <c r="E214" s="52"/>
    </row>
    <row r="215" spans="1:5" ht="12.75">
      <c r="A215" s="3"/>
      <c r="B215" s="36"/>
      <c r="C215" s="52"/>
      <c r="D215" s="52"/>
      <c r="E215" s="52"/>
    </row>
    <row r="216" spans="1:5" ht="12.75">
      <c r="A216" s="3"/>
      <c r="B216" s="36"/>
      <c r="C216" s="52"/>
      <c r="D216" s="52"/>
      <c r="E216" s="52"/>
    </row>
    <row r="217" spans="1:5" ht="12.75">
      <c r="A217" s="3"/>
      <c r="B217" s="36"/>
      <c r="C217" s="52"/>
      <c r="D217" s="52"/>
      <c r="E217" s="52"/>
    </row>
    <row r="218" spans="1:5" ht="12.75">
      <c r="A218" s="3"/>
      <c r="B218" s="36"/>
      <c r="C218" s="52"/>
      <c r="D218" s="52"/>
      <c r="E218" s="52"/>
    </row>
    <row r="219" spans="1:5" ht="12.75">
      <c r="A219" s="3"/>
      <c r="B219" s="36"/>
      <c r="C219" s="52"/>
      <c r="D219" s="52"/>
      <c r="E219" s="52"/>
    </row>
    <row r="220" spans="1:5" ht="12.75">
      <c r="A220" s="3"/>
      <c r="B220" s="36"/>
      <c r="C220" s="52"/>
      <c r="D220" s="52"/>
      <c r="E220" s="52"/>
    </row>
    <row r="221" spans="1:5" ht="12.75">
      <c r="A221" s="3"/>
      <c r="B221" s="36"/>
      <c r="C221" s="52"/>
      <c r="D221" s="52"/>
      <c r="E221" s="52"/>
    </row>
    <row r="222" spans="1:5" ht="12.75">
      <c r="A222" s="3"/>
      <c r="B222" s="36"/>
      <c r="C222" s="52"/>
      <c r="D222" s="52"/>
      <c r="E222" s="52"/>
    </row>
    <row r="223" spans="1:5" ht="12.75">
      <c r="A223" s="3"/>
      <c r="B223" s="36"/>
      <c r="C223" s="52"/>
      <c r="D223" s="52"/>
      <c r="E223" s="52"/>
    </row>
    <row r="224" spans="1:5" ht="12.75">
      <c r="A224" s="3"/>
      <c r="B224" s="36"/>
      <c r="C224" s="52"/>
      <c r="D224" s="52"/>
      <c r="E224" s="52"/>
    </row>
    <row r="225" spans="1:5" ht="12.75">
      <c r="A225" s="3"/>
      <c r="B225" s="36"/>
      <c r="C225" s="52"/>
      <c r="D225" s="52"/>
      <c r="E225" s="52"/>
    </row>
    <row r="226" spans="1:5" ht="12.75">
      <c r="A226" s="3"/>
      <c r="B226" s="36"/>
      <c r="C226" s="52"/>
      <c r="D226" s="52"/>
      <c r="E226" s="52"/>
    </row>
    <row r="227" spans="1:5" ht="12.75">
      <c r="A227" s="3"/>
      <c r="B227" s="36"/>
      <c r="C227" s="52"/>
      <c r="D227" s="52"/>
      <c r="E227" s="52"/>
    </row>
    <row r="228" spans="1:5" ht="12.75">
      <c r="A228" s="3"/>
      <c r="B228" s="36"/>
      <c r="C228" s="52"/>
      <c r="D228" s="52"/>
      <c r="E228" s="52"/>
    </row>
    <row r="229" spans="1:5" ht="12.75">
      <c r="A229" s="3"/>
      <c r="B229" s="36"/>
      <c r="C229" s="52"/>
      <c r="D229" s="52"/>
      <c r="E229" s="52"/>
    </row>
    <row r="230" spans="1:5" ht="12.75">
      <c r="A230" s="3"/>
      <c r="B230" s="36"/>
      <c r="C230" s="52"/>
      <c r="D230" s="52"/>
      <c r="E230" s="52"/>
    </row>
    <row r="231" spans="1:5" ht="12.75">
      <c r="A231" s="3"/>
      <c r="B231" s="36"/>
      <c r="C231" s="52"/>
      <c r="D231" s="52"/>
      <c r="E231" s="52"/>
    </row>
    <row r="232" spans="1:5" ht="12.75">
      <c r="A232" s="3"/>
      <c r="B232" s="36"/>
      <c r="C232" s="52"/>
      <c r="D232" s="52"/>
      <c r="E232" s="52"/>
    </row>
    <row r="233" spans="1:5" ht="12.75">
      <c r="A233" s="3"/>
      <c r="B233" s="36"/>
      <c r="C233" s="52"/>
      <c r="D233" s="52"/>
      <c r="E233" s="52"/>
    </row>
    <row r="234" spans="1:5" ht="12.75">
      <c r="A234" s="3"/>
      <c r="B234" s="36"/>
      <c r="C234" s="52"/>
      <c r="D234" s="52"/>
      <c r="E234" s="52"/>
    </row>
    <row r="235" spans="1:5" ht="12.75">
      <c r="A235" s="3"/>
      <c r="B235" s="36"/>
      <c r="C235" s="52"/>
      <c r="D235" s="52"/>
      <c r="E235" s="52"/>
    </row>
    <row r="236" spans="1:5" ht="12.75">
      <c r="A236" s="3"/>
      <c r="B236" s="36"/>
      <c r="C236" s="52"/>
      <c r="D236" s="52"/>
      <c r="E236" s="52"/>
    </row>
    <row r="237" spans="1:5" ht="12.75">
      <c r="A237" s="3"/>
      <c r="B237" s="36"/>
      <c r="C237" s="52"/>
      <c r="D237" s="52"/>
      <c r="E237" s="52"/>
    </row>
    <row r="238" spans="1:5" ht="12.75">
      <c r="A238" s="3"/>
      <c r="B238" s="36"/>
      <c r="C238" s="52"/>
      <c r="D238" s="52"/>
      <c r="E238" s="52"/>
    </row>
    <row r="239" spans="1:5" ht="12.75">
      <c r="A239" s="3"/>
      <c r="B239" s="36"/>
      <c r="C239" s="52"/>
      <c r="D239" s="52"/>
      <c r="E239" s="52"/>
    </row>
    <row r="240" spans="1:5" ht="12.75">
      <c r="A240" s="3"/>
      <c r="B240" s="36"/>
      <c r="C240" s="52"/>
      <c r="D240" s="52"/>
      <c r="E240" s="52"/>
    </row>
    <row r="241" spans="1:5" ht="12.75">
      <c r="A241" s="3"/>
      <c r="B241" s="36"/>
      <c r="C241" s="52"/>
      <c r="D241" s="52"/>
      <c r="E241" s="52"/>
    </row>
    <row r="242" spans="1:5" ht="12.75">
      <c r="A242" s="3"/>
      <c r="B242" s="36"/>
      <c r="C242" s="52"/>
      <c r="D242" s="52"/>
      <c r="E242" s="52"/>
    </row>
    <row r="243" spans="1:5" ht="12.75">
      <c r="A243" s="3"/>
      <c r="B243" s="36"/>
      <c r="C243" s="52"/>
      <c r="D243" s="52"/>
      <c r="E243" s="52"/>
    </row>
    <row r="244" spans="1:5" ht="12.75">
      <c r="A244" s="3"/>
      <c r="B244" s="36"/>
      <c r="C244" s="52"/>
      <c r="D244" s="52"/>
      <c r="E244" s="52"/>
    </row>
    <row r="245" spans="1:5" ht="12.75">
      <c r="A245" s="3"/>
      <c r="B245" s="36"/>
      <c r="C245" s="52"/>
      <c r="D245" s="52"/>
      <c r="E245" s="52"/>
    </row>
    <row r="246" spans="1:5" ht="12.75">
      <c r="A246" s="3"/>
      <c r="B246" s="36"/>
      <c r="C246" s="52"/>
      <c r="D246" s="52"/>
      <c r="E246" s="52"/>
    </row>
    <row r="247" spans="1:5" ht="12.75">
      <c r="A247" s="3"/>
      <c r="B247" s="36"/>
      <c r="C247" s="52"/>
      <c r="D247" s="52"/>
      <c r="E247" s="52"/>
    </row>
    <row r="248" spans="1:5" ht="12.75">
      <c r="A248" s="3"/>
      <c r="B248" s="36"/>
      <c r="C248" s="52"/>
      <c r="D248" s="52"/>
      <c r="E248" s="52"/>
    </row>
    <row r="249" spans="1:5" ht="12.75">
      <c r="A249" s="3"/>
      <c r="B249" s="36"/>
      <c r="C249" s="52"/>
      <c r="D249" s="52"/>
      <c r="E249" s="52"/>
    </row>
    <row r="250" spans="1:5" ht="12.75">
      <c r="A250" s="3"/>
      <c r="B250" s="36"/>
      <c r="C250" s="52"/>
      <c r="D250" s="52"/>
      <c r="E250" s="52"/>
    </row>
    <row r="251" spans="1:5" ht="12.75">
      <c r="A251" s="3"/>
      <c r="B251" s="36"/>
      <c r="C251" s="52"/>
      <c r="D251" s="52"/>
      <c r="E251" s="52"/>
    </row>
    <row r="252" spans="1:5" ht="12.75">
      <c r="A252" s="3"/>
      <c r="B252" s="36"/>
      <c r="C252" s="52"/>
      <c r="D252" s="52"/>
      <c r="E252" s="52"/>
    </row>
    <row r="253" spans="1:5" ht="12.75">
      <c r="A253" s="3"/>
      <c r="B253" s="36"/>
      <c r="C253" s="52"/>
      <c r="D253" s="52"/>
      <c r="E253" s="52"/>
    </row>
    <row r="254" spans="1:5" ht="12.75">
      <c r="A254" s="3"/>
      <c r="B254" s="36"/>
      <c r="C254" s="52"/>
      <c r="D254" s="52"/>
      <c r="E254" s="52"/>
    </row>
    <row r="255" spans="1:5" ht="12.75">
      <c r="A255" s="3"/>
      <c r="B255" s="36"/>
      <c r="C255" s="52"/>
      <c r="D255" s="52"/>
      <c r="E255" s="52"/>
    </row>
    <row r="256" spans="1:5" ht="12.75">
      <c r="A256" s="3"/>
      <c r="B256" s="36"/>
      <c r="C256" s="52"/>
      <c r="D256" s="52"/>
      <c r="E256" s="52"/>
    </row>
    <row r="257" spans="1:5" ht="12.75">
      <c r="A257" s="3"/>
      <c r="B257" s="36"/>
      <c r="C257" s="52"/>
      <c r="D257" s="52"/>
      <c r="E257" s="52"/>
    </row>
    <row r="258" spans="1:5" ht="12.75">
      <c r="A258" s="3"/>
      <c r="B258" s="36"/>
      <c r="C258" s="52"/>
      <c r="D258" s="52"/>
      <c r="E258" s="52"/>
    </row>
    <row r="259" spans="1:5" ht="12.75">
      <c r="A259" s="3"/>
      <c r="B259" s="36"/>
      <c r="C259" s="52"/>
      <c r="D259" s="52"/>
      <c r="E259" s="52"/>
    </row>
    <row r="260" spans="1:5" ht="12.75">
      <c r="A260" s="3"/>
      <c r="B260" s="36"/>
      <c r="C260" s="52"/>
      <c r="D260" s="52"/>
      <c r="E260" s="52"/>
    </row>
    <row r="261" spans="1:5" ht="12.75">
      <c r="A261" s="3"/>
      <c r="B261" s="36"/>
      <c r="C261" s="52"/>
      <c r="D261" s="52"/>
      <c r="E261" s="52"/>
    </row>
    <row r="262" spans="1:5" ht="12.75">
      <c r="A262" s="3"/>
      <c r="B262" s="36"/>
      <c r="C262" s="52"/>
      <c r="D262" s="52"/>
      <c r="E262" s="52"/>
    </row>
    <row r="263" spans="1:5" ht="12.75">
      <c r="A263" s="3"/>
      <c r="B263" s="36"/>
      <c r="C263" s="52"/>
      <c r="D263" s="52"/>
      <c r="E263" s="52"/>
    </row>
    <row r="264" spans="1:5" ht="12.75">
      <c r="A264" s="3"/>
      <c r="B264" s="36"/>
      <c r="C264" s="52"/>
      <c r="D264" s="52"/>
      <c r="E264" s="52"/>
    </row>
    <row r="265" spans="1:5" ht="12.75">
      <c r="A265" s="3"/>
      <c r="B265" s="36"/>
      <c r="C265" s="52"/>
      <c r="D265" s="52"/>
      <c r="E265" s="52"/>
    </row>
    <row r="266" spans="1:5" ht="12.75">
      <c r="A266" s="3"/>
      <c r="B266" s="36"/>
      <c r="C266" s="52"/>
      <c r="D266" s="52"/>
      <c r="E266" s="52"/>
    </row>
    <row r="267" spans="1:5" ht="12.75">
      <c r="A267" s="3"/>
      <c r="B267" s="36"/>
      <c r="C267" s="52"/>
      <c r="D267" s="52"/>
      <c r="E267" s="52"/>
    </row>
    <row r="268" spans="1:5" ht="12.75">
      <c r="A268" s="3"/>
      <c r="B268" s="36"/>
      <c r="C268" s="52"/>
      <c r="D268" s="52"/>
      <c r="E268" s="52"/>
    </row>
    <row r="269" spans="1:5" ht="12.75">
      <c r="A269" s="3"/>
      <c r="B269" s="36"/>
      <c r="C269" s="52"/>
      <c r="D269" s="52"/>
      <c r="E269" s="52"/>
    </row>
    <row r="270" spans="1:5" ht="12.75">
      <c r="A270" s="3"/>
      <c r="B270" s="36"/>
      <c r="C270" s="52"/>
      <c r="D270" s="52"/>
      <c r="E270" s="52"/>
    </row>
    <row r="271" spans="1:5" ht="12.75">
      <c r="A271" s="3"/>
      <c r="B271" s="36"/>
      <c r="C271" s="52"/>
      <c r="D271" s="52"/>
      <c r="E271" s="52"/>
    </row>
    <row r="272" spans="1:5" ht="12.75">
      <c r="A272" s="3"/>
      <c r="B272" s="36"/>
      <c r="C272" s="52"/>
      <c r="D272" s="52"/>
      <c r="E272" s="52"/>
    </row>
    <row r="273" spans="1:5" ht="12.75">
      <c r="A273" s="3"/>
      <c r="B273" s="36"/>
      <c r="C273" s="52"/>
      <c r="D273" s="52"/>
      <c r="E273" s="52"/>
    </row>
    <row r="274" spans="1:5" ht="12.75">
      <c r="A274" s="3"/>
      <c r="B274" s="36"/>
      <c r="C274" s="52"/>
      <c r="D274" s="52"/>
      <c r="E274" s="52"/>
    </row>
    <row r="275" spans="1:5" ht="12.75">
      <c r="A275" s="3"/>
      <c r="B275" s="36"/>
      <c r="C275" s="52"/>
      <c r="D275" s="52"/>
      <c r="E275" s="52"/>
    </row>
    <row r="276" spans="1:5" ht="12.75">
      <c r="A276" s="3"/>
      <c r="B276" s="36"/>
      <c r="C276" s="52"/>
      <c r="D276" s="52"/>
      <c r="E276" s="52"/>
    </row>
    <row r="277" spans="1:5" ht="12.75">
      <c r="A277" s="3"/>
      <c r="B277" s="36"/>
      <c r="C277" s="52"/>
      <c r="D277" s="52"/>
      <c r="E277" s="52"/>
    </row>
    <row r="278" spans="1:5" ht="12.75">
      <c r="A278" s="3"/>
      <c r="B278" s="36"/>
      <c r="C278" s="52"/>
      <c r="D278" s="52"/>
      <c r="E278" s="52"/>
    </row>
    <row r="279" spans="1:5" ht="12.75">
      <c r="A279" s="3"/>
      <c r="B279" s="36"/>
      <c r="C279" s="52"/>
      <c r="D279" s="52"/>
      <c r="E279" s="52"/>
    </row>
    <row r="280" spans="1:5" ht="12.75">
      <c r="A280" s="3"/>
      <c r="B280" s="36"/>
      <c r="C280" s="52"/>
      <c r="D280" s="52"/>
      <c r="E280" s="52"/>
    </row>
    <row r="281" spans="1:5" ht="12.75">
      <c r="A281" s="3"/>
      <c r="B281" s="36"/>
      <c r="C281" s="52"/>
      <c r="D281" s="52"/>
      <c r="E281" s="52"/>
    </row>
    <row r="282" spans="1:5" ht="12.75">
      <c r="A282" s="3"/>
      <c r="B282" s="36"/>
      <c r="C282" s="52"/>
      <c r="D282" s="52"/>
      <c r="E282" s="52"/>
    </row>
    <row r="283" spans="1:5" ht="12.75">
      <c r="A283" s="3"/>
      <c r="B283" s="36"/>
      <c r="C283" s="52"/>
      <c r="D283" s="52"/>
      <c r="E283" s="52"/>
    </row>
    <row r="284" spans="1:5" ht="12.75">
      <c r="A284" s="3"/>
      <c r="B284" s="36"/>
      <c r="C284" s="52"/>
      <c r="D284" s="52"/>
      <c r="E284" s="52"/>
    </row>
    <row r="285" spans="1:5" ht="12.75">
      <c r="A285" s="3"/>
      <c r="B285" s="36"/>
      <c r="C285" s="52"/>
      <c r="D285" s="52"/>
      <c r="E285" s="52"/>
    </row>
    <row r="286" spans="1:5" ht="12.75">
      <c r="A286" s="3"/>
      <c r="B286" s="36"/>
      <c r="C286" s="52"/>
      <c r="D286" s="52"/>
      <c r="E286" s="52"/>
    </row>
    <row r="287" spans="1:5" ht="12.75">
      <c r="A287" s="3"/>
      <c r="B287" s="36"/>
      <c r="C287" s="52"/>
      <c r="D287" s="52"/>
      <c r="E287" s="52"/>
    </row>
    <row r="288" spans="1:5" ht="12.75">
      <c r="A288" s="3"/>
      <c r="B288" s="36"/>
      <c r="C288" s="52"/>
      <c r="D288" s="52"/>
      <c r="E288" s="52"/>
    </row>
    <row r="289" spans="1:5" ht="12.75">
      <c r="A289" s="3"/>
      <c r="B289" s="36"/>
      <c r="C289" s="52"/>
      <c r="D289" s="52"/>
      <c r="E289" s="52"/>
    </row>
    <row r="290" spans="1:5" ht="12.75">
      <c r="A290" s="3"/>
      <c r="B290" s="36"/>
      <c r="C290" s="52"/>
      <c r="D290" s="52"/>
      <c r="E290" s="52"/>
    </row>
    <row r="291" spans="1:5" ht="12.75">
      <c r="A291" s="3"/>
      <c r="B291" s="36"/>
      <c r="C291" s="52"/>
      <c r="D291" s="52"/>
      <c r="E291" s="52"/>
    </row>
    <row r="292" spans="1:5" ht="12.75">
      <c r="A292" s="3"/>
      <c r="B292" s="36"/>
      <c r="C292" s="52"/>
      <c r="D292" s="52"/>
      <c r="E292" s="52"/>
    </row>
    <row r="293" spans="1:5" ht="12.75">
      <c r="A293" s="3"/>
      <c r="B293" s="36"/>
      <c r="C293" s="52"/>
      <c r="D293" s="52"/>
      <c r="E293" s="52"/>
    </row>
    <row r="294" spans="1:5" ht="12.75">
      <c r="A294" s="3"/>
      <c r="B294" s="36"/>
      <c r="C294" s="52"/>
      <c r="D294" s="52"/>
      <c r="E294" s="52"/>
    </row>
    <row r="295" spans="1:5" ht="12.75">
      <c r="A295" s="3"/>
      <c r="B295" s="36"/>
      <c r="C295" s="52"/>
      <c r="D295" s="52"/>
      <c r="E295" s="52"/>
    </row>
    <row r="296" spans="1:5" ht="12.75">
      <c r="A296" s="3"/>
      <c r="B296" s="36"/>
      <c r="C296" s="52"/>
      <c r="D296" s="52"/>
      <c r="E296" s="52"/>
    </row>
    <row r="297" spans="1:5" ht="12.75">
      <c r="A297" s="3"/>
      <c r="B297" s="36"/>
      <c r="C297" s="52"/>
      <c r="D297" s="52"/>
      <c r="E297" s="52"/>
    </row>
    <row r="298" spans="1:5" ht="12.75">
      <c r="A298" s="3"/>
      <c r="B298" s="36"/>
      <c r="C298" s="52"/>
      <c r="D298" s="52"/>
      <c r="E298" s="52"/>
    </row>
    <row r="299" spans="1:5" ht="12.75">
      <c r="A299" s="3"/>
      <c r="B299" s="36"/>
      <c r="C299" s="52"/>
      <c r="D299" s="52"/>
      <c r="E299" s="52"/>
    </row>
    <row r="300" spans="1:5" ht="12.75">
      <c r="A300" s="3"/>
      <c r="B300" s="36"/>
      <c r="C300" s="52"/>
      <c r="D300" s="52"/>
      <c r="E300" s="52"/>
    </row>
    <row r="301" spans="1:5" ht="12.75">
      <c r="A301" s="3"/>
      <c r="B301" s="36"/>
      <c r="C301" s="52"/>
      <c r="D301" s="52"/>
      <c r="E301" s="52"/>
    </row>
    <row r="302" spans="1:5" ht="12.75">
      <c r="A302" s="3"/>
      <c r="B302" s="36"/>
      <c r="C302" s="52"/>
      <c r="D302" s="52"/>
      <c r="E302" s="52"/>
    </row>
    <row r="303" spans="1:5" ht="12.75">
      <c r="A303" s="3"/>
      <c r="B303" s="36"/>
      <c r="C303" s="52"/>
      <c r="D303" s="52"/>
      <c r="E303" s="52"/>
    </row>
    <row r="304" spans="1:5" ht="12.75">
      <c r="A304" s="3"/>
      <c r="B304" s="36"/>
      <c r="C304" s="52"/>
      <c r="D304" s="52"/>
      <c r="E304" s="52"/>
    </row>
    <row r="305" spans="1:5" ht="12.75">
      <c r="A305" s="3"/>
      <c r="B305" s="36"/>
      <c r="C305" s="52"/>
      <c r="D305" s="52"/>
      <c r="E305" s="52"/>
    </row>
    <row r="306" spans="1:5" ht="12.75">
      <c r="A306" s="3"/>
      <c r="B306" s="36"/>
      <c r="C306" s="52"/>
      <c r="D306" s="52"/>
      <c r="E306" s="52"/>
    </row>
    <row r="307" spans="1:5" ht="12.75">
      <c r="A307" s="3"/>
      <c r="B307" s="36"/>
      <c r="C307" s="52"/>
      <c r="D307" s="52"/>
      <c r="E307" s="52"/>
    </row>
    <row r="308" spans="1:5" ht="12.75">
      <c r="A308" s="3"/>
      <c r="B308" s="36"/>
      <c r="C308" s="52"/>
      <c r="D308" s="52"/>
      <c r="E308" s="52"/>
    </row>
    <row r="309" spans="1:5" ht="12.75">
      <c r="A309" s="3"/>
      <c r="B309" s="36"/>
      <c r="C309" s="52"/>
      <c r="D309" s="52"/>
      <c r="E309" s="52"/>
    </row>
    <row r="310" spans="1:5" ht="12.75">
      <c r="A310" s="3"/>
      <c r="B310" s="36"/>
      <c r="C310" s="52"/>
      <c r="D310" s="52"/>
      <c r="E310" s="52"/>
    </row>
    <row r="311" spans="1:5" ht="12.75">
      <c r="A311" s="3"/>
      <c r="B311" s="36"/>
      <c r="C311" s="52"/>
      <c r="D311" s="52"/>
      <c r="E311" s="52"/>
    </row>
    <row r="312" spans="1:5" ht="12.75">
      <c r="A312" s="3"/>
      <c r="B312" s="36"/>
      <c r="C312" s="52"/>
      <c r="D312" s="52"/>
      <c r="E312" s="52"/>
    </row>
    <row r="313" spans="1:5" ht="12.75">
      <c r="A313" s="3"/>
      <c r="B313" s="36"/>
      <c r="C313" s="52"/>
      <c r="D313" s="52"/>
      <c r="E313" s="52"/>
    </row>
    <row r="314" spans="1:5" ht="12.75">
      <c r="A314" s="3"/>
      <c r="B314" s="36"/>
      <c r="C314" s="52"/>
      <c r="D314" s="52"/>
      <c r="E314" s="52"/>
    </row>
    <row r="315" spans="1:5" ht="12.75">
      <c r="A315" s="3"/>
      <c r="B315" s="36"/>
      <c r="C315" s="52"/>
      <c r="D315" s="52"/>
      <c r="E315" s="52"/>
    </row>
    <row r="316" spans="1:5" ht="12.75">
      <c r="A316" s="3"/>
      <c r="B316" s="36"/>
      <c r="C316" s="52"/>
      <c r="D316" s="52"/>
      <c r="E316" s="52"/>
    </row>
    <row r="317" spans="1:5" ht="12.75">
      <c r="A317" s="3"/>
      <c r="B317" s="36"/>
      <c r="C317" s="52"/>
      <c r="D317" s="52"/>
      <c r="E317" s="52"/>
    </row>
    <row r="318" spans="1:5" ht="12.75">
      <c r="A318" s="3"/>
      <c r="B318" s="36"/>
      <c r="C318" s="52"/>
      <c r="D318" s="52"/>
      <c r="E318" s="52"/>
    </row>
    <row r="319" spans="1:5" ht="12.75">
      <c r="A319" s="3"/>
      <c r="B319" s="36"/>
      <c r="C319" s="52"/>
      <c r="D319" s="52"/>
      <c r="E319" s="52"/>
    </row>
    <row r="320" spans="1:5" ht="12.75">
      <c r="A320" s="3"/>
      <c r="B320" s="36"/>
      <c r="C320" s="52"/>
      <c r="D320" s="52"/>
      <c r="E320" s="52"/>
    </row>
    <row r="321" spans="1:5" ht="12.75">
      <c r="A321" s="3"/>
      <c r="B321" s="36"/>
      <c r="C321" s="52"/>
      <c r="D321" s="52"/>
      <c r="E321" s="52"/>
    </row>
    <row r="322" spans="1:5" ht="12.75">
      <c r="A322" s="3"/>
      <c r="B322" s="36"/>
      <c r="C322" s="52"/>
      <c r="D322" s="52"/>
      <c r="E322" s="52"/>
    </row>
    <row r="323" spans="1:5" ht="12.75">
      <c r="A323" s="3"/>
      <c r="B323" s="36"/>
      <c r="C323" s="52"/>
      <c r="D323" s="52"/>
      <c r="E323" s="52"/>
    </row>
    <row r="324" spans="1:5" ht="12.75">
      <c r="A324" s="3"/>
      <c r="B324" s="36"/>
      <c r="C324" s="52"/>
      <c r="D324" s="52"/>
      <c r="E324" s="52"/>
    </row>
    <row r="325" spans="1:5" ht="12.75">
      <c r="A325" s="3"/>
      <c r="B325" s="36"/>
      <c r="C325" s="52"/>
      <c r="D325" s="52"/>
      <c r="E325" s="52"/>
    </row>
    <row r="326" spans="1:5" ht="12.75">
      <c r="A326" s="3"/>
      <c r="B326" s="36"/>
      <c r="C326" s="52"/>
      <c r="D326" s="52"/>
      <c r="E326" s="52"/>
    </row>
    <row r="327" spans="1:5" ht="12.75">
      <c r="A327" s="3"/>
      <c r="B327" s="36"/>
      <c r="C327" s="52"/>
      <c r="D327" s="52"/>
      <c r="E327" s="52"/>
    </row>
    <row r="328" spans="1:5" ht="12.75">
      <c r="A328" s="3"/>
      <c r="B328" s="36"/>
      <c r="C328" s="52"/>
      <c r="D328" s="52"/>
      <c r="E328" s="52"/>
    </row>
    <row r="329" spans="1:5" ht="12.75">
      <c r="A329" s="3"/>
      <c r="B329" s="36"/>
      <c r="C329" s="52"/>
      <c r="D329" s="52"/>
      <c r="E329" s="52"/>
    </row>
    <row r="330" spans="1:5" ht="12.75">
      <c r="A330" s="3"/>
      <c r="B330" s="36"/>
      <c r="C330" s="52"/>
      <c r="D330" s="52"/>
      <c r="E330" s="52"/>
    </row>
    <row r="331" spans="1:5" ht="12.75">
      <c r="A331" s="3"/>
      <c r="B331" s="36"/>
      <c r="C331" s="52"/>
      <c r="D331" s="52"/>
      <c r="E331" s="52"/>
    </row>
    <row r="332" spans="1:5" ht="12.75">
      <c r="A332" s="3"/>
      <c r="B332" s="36"/>
      <c r="C332" s="52"/>
      <c r="D332" s="52"/>
      <c r="E332" s="52"/>
    </row>
    <row r="333" spans="1:5" ht="12.75">
      <c r="A333" s="3"/>
      <c r="B333" s="36"/>
      <c r="C333" s="52"/>
      <c r="D333" s="52"/>
      <c r="E333" s="52"/>
    </row>
    <row r="334" spans="1:5" ht="12.75">
      <c r="A334" s="3"/>
      <c r="B334" s="36"/>
      <c r="C334" s="52"/>
      <c r="D334" s="52"/>
      <c r="E334" s="52"/>
    </row>
    <row r="335" spans="1:5" ht="12.75">
      <c r="A335" s="3"/>
      <c r="B335" s="36"/>
      <c r="C335" s="52"/>
      <c r="D335" s="52"/>
      <c r="E335" s="52"/>
    </row>
    <row r="336" spans="1:5" ht="12.75">
      <c r="A336" s="3"/>
      <c r="B336" s="36"/>
      <c r="C336" s="52"/>
      <c r="D336" s="52"/>
      <c r="E336" s="52"/>
    </row>
    <row r="337" spans="1:5" ht="12.75">
      <c r="A337" s="3"/>
      <c r="B337" s="36"/>
      <c r="C337" s="52"/>
      <c r="D337" s="52"/>
      <c r="E337" s="52"/>
    </row>
    <row r="338" spans="1:5" ht="12.75">
      <c r="A338" s="3"/>
      <c r="B338" s="36"/>
      <c r="C338" s="52"/>
      <c r="D338" s="52"/>
      <c r="E338" s="52"/>
    </row>
    <row r="339" spans="1:5" ht="12.75">
      <c r="A339" s="3"/>
      <c r="B339" s="36"/>
      <c r="C339" s="52"/>
      <c r="D339" s="52"/>
      <c r="E339" s="52"/>
    </row>
    <row r="340" spans="1:5" ht="12.75">
      <c r="A340" s="3"/>
      <c r="B340" s="36"/>
      <c r="C340" s="52"/>
      <c r="D340" s="52"/>
      <c r="E340" s="52"/>
    </row>
    <row r="341" spans="1:5" ht="12.75">
      <c r="A341" s="3"/>
      <c r="B341" s="36"/>
      <c r="C341" s="52"/>
      <c r="D341" s="52"/>
      <c r="E341" s="52"/>
    </row>
    <row r="342" spans="1:5" ht="12.75">
      <c r="A342" s="3"/>
      <c r="B342" s="36"/>
      <c r="C342" s="52"/>
      <c r="D342" s="52"/>
      <c r="E342" s="52"/>
    </row>
    <row r="343" spans="1:5" ht="12.75">
      <c r="A343" s="3"/>
      <c r="B343" s="36"/>
      <c r="C343" s="52"/>
      <c r="D343" s="52"/>
      <c r="E343" s="52"/>
    </row>
    <row r="344" spans="1:5" ht="12.75">
      <c r="A344" s="3"/>
      <c r="B344" s="36"/>
      <c r="C344" s="52"/>
      <c r="D344" s="52"/>
      <c r="E344" s="52"/>
    </row>
    <row r="345" spans="1:5" ht="12.75">
      <c r="A345" s="3"/>
      <c r="B345" s="36"/>
      <c r="C345" s="52"/>
      <c r="D345" s="52"/>
      <c r="E345" s="52"/>
    </row>
    <row r="346" spans="1:5" ht="12.75">
      <c r="A346" s="3"/>
      <c r="B346" s="36"/>
      <c r="C346" s="52"/>
      <c r="D346" s="52"/>
      <c r="E346" s="52"/>
    </row>
    <row r="347" spans="1:5" ht="12.75">
      <c r="A347" s="3"/>
      <c r="B347" s="36"/>
      <c r="C347" s="52"/>
      <c r="D347" s="52"/>
      <c r="E347" s="52"/>
    </row>
    <row r="348" spans="1:5" ht="12.75">
      <c r="A348" s="3"/>
      <c r="B348" s="36"/>
      <c r="C348" s="52"/>
      <c r="D348" s="52"/>
      <c r="E348" s="52"/>
    </row>
    <row r="349" spans="1:5" ht="12.75">
      <c r="A349" s="3"/>
      <c r="B349" s="36"/>
      <c r="C349" s="52"/>
      <c r="D349" s="52"/>
      <c r="E349" s="52"/>
    </row>
    <row r="350" spans="1:5" ht="12.75">
      <c r="A350" s="3"/>
      <c r="B350" s="36"/>
      <c r="C350" s="52"/>
      <c r="D350" s="52"/>
      <c r="E350" s="52"/>
    </row>
    <row r="351" spans="1:5" ht="12.75">
      <c r="A351" s="3"/>
      <c r="B351" s="36"/>
      <c r="C351" s="52"/>
      <c r="D351" s="52"/>
      <c r="E351" s="52"/>
    </row>
    <row r="352" spans="1:5" ht="12.75">
      <c r="A352" s="3"/>
      <c r="B352" s="36"/>
      <c r="C352" s="52"/>
      <c r="D352" s="52"/>
      <c r="E352" s="52"/>
    </row>
    <row r="353" spans="1:5" ht="12.75">
      <c r="A353" s="3"/>
      <c r="B353" s="36"/>
      <c r="C353" s="52"/>
      <c r="D353" s="52"/>
      <c r="E353" s="52"/>
    </row>
    <row r="354" spans="1:5" ht="12.75">
      <c r="A354" s="3"/>
      <c r="B354" s="36"/>
      <c r="C354" s="52"/>
      <c r="D354" s="52"/>
      <c r="E354" s="52"/>
    </row>
    <row r="355" spans="1:5" ht="12.75">
      <c r="A355" s="3"/>
      <c r="B355" s="36"/>
      <c r="C355" s="52"/>
      <c r="D355" s="52"/>
      <c r="E355" s="52"/>
    </row>
    <row r="356" spans="1:5" ht="12.75">
      <c r="A356" s="3"/>
      <c r="B356" s="36"/>
      <c r="C356" s="52"/>
      <c r="D356" s="52"/>
      <c r="E356" s="52"/>
    </row>
    <row r="357" spans="1:5" ht="12.75">
      <c r="A357" s="3"/>
      <c r="B357" s="36"/>
      <c r="C357" s="52"/>
      <c r="D357" s="52"/>
      <c r="E357" s="52"/>
    </row>
    <row r="358" spans="1:5" ht="12.75">
      <c r="A358" s="3"/>
      <c r="B358" s="36"/>
      <c r="C358" s="52"/>
      <c r="D358" s="52"/>
      <c r="E358" s="52"/>
    </row>
    <row r="359" spans="1:5" ht="12.75">
      <c r="A359" s="3"/>
      <c r="B359" s="36"/>
      <c r="C359" s="52"/>
      <c r="D359" s="52"/>
      <c r="E359" s="52"/>
    </row>
    <row r="360" spans="1:5" ht="12.75">
      <c r="A360" s="3"/>
      <c r="B360" s="36"/>
      <c r="C360" s="52"/>
      <c r="D360" s="52"/>
      <c r="E360" s="52"/>
    </row>
    <row r="361" spans="1:5" ht="12.75">
      <c r="A361" s="3"/>
      <c r="B361" s="36"/>
      <c r="C361" s="52"/>
      <c r="D361" s="52"/>
      <c r="E361" s="52"/>
    </row>
    <row r="362" spans="1:5" ht="12.75">
      <c r="A362" s="3"/>
      <c r="B362" s="36"/>
      <c r="C362" s="52"/>
      <c r="D362" s="52"/>
      <c r="E362" s="52"/>
    </row>
    <row r="363" spans="1:5" ht="12.75">
      <c r="A363" s="3"/>
      <c r="B363" s="36"/>
      <c r="C363" s="52"/>
      <c r="D363" s="52"/>
      <c r="E363" s="52"/>
    </row>
    <row r="364" spans="1:5" ht="12.75">
      <c r="A364" s="3"/>
      <c r="B364" s="36"/>
      <c r="C364" s="52"/>
      <c r="D364" s="52"/>
      <c r="E364" s="52"/>
    </row>
    <row r="365" spans="1:5" ht="12.75">
      <c r="A365" s="3"/>
      <c r="B365" s="36"/>
      <c r="C365" s="52"/>
      <c r="D365" s="52"/>
      <c r="E365" s="52"/>
    </row>
    <row r="366" spans="1:5" ht="12.75">
      <c r="A366" s="3"/>
      <c r="B366" s="36"/>
      <c r="C366" s="52"/>
      <c r="D366" s="52"/>
      <c r="E366" s="52"/>
    </row>
    <row r="367" spans="1:5" ht="12.75">
      <c r="A367" s="3"/>
      <c r="B367" s="36"/>
      <c r="C367" s="52"/>
      <c r="D367" s="52"/>
      <c r="E367" s="52"/>
    </row>
    <row r="368" spans="1:5" ht="12.75">
      <c r="A368" s="3"/>
      <c r="B368" s="36"/>
      <c r="C368" s="52"/>
      <c r="D368" s="52"/>
      <c r="E368" s="52"/>
    </row>
    <row r="369" spans="1:5" ht="12.75">
      <c r="A369" s="3"/>
      <c r="B369" s="36"/>
      <c r="C369" s="52"/>
      <c r="D369" s="52"/>
      <c r="E369" s="52"/>
    </row>
    <row r="370" spans="1:5" ht="12.75">
      <c r="A370" s="3"/>
      <c r="B370" s="36"/>
      <c r="C370" s="52"/>
      <c r="D370" s="52"/>
      <c r="E370" s="52"/>
    </row>
    <row r="371" spans="1:5" ht="12.75">
      <c r="A371" s="3"/>
      <c r="B371" s="36"/>
      <c r="C371" s="52"/>
      <c r="D371" s="52"/>
      <c r="E371" s="52"/>
    </row>
    <row r="372" spans="1:5" ht="12.75">
      <c r="A372" s="3"/>
      <c r="B372" s="36"/>
      <c r="C372" s="52"/>
      <c r="D372" s="52"/>
      <c r="E372" s="52"/>
    </row>
    <row r="373" spans="1:5" ht="12.75">
      <c r="A373" s="3"/>
      <c r="B373" s="36"/>
      <c r="C373" s="52"/>
      <c r="D373" s="52"/>
      <c r="E373" s="52"/>
    </row>
    <row r="374" spans="1:5" ht="12.75">
      <c r="A374" s="3"/>
      <c r="B374" s="36"/>
      <c r="C374" s="52"/>
      <c r="D374" s="52"/>
      <c r="E374" s="52"/>
    </row>
    <row r="375" spans="1:5" ht="12.75">
      <c r="A375" s="3"/>
      <c r="B375" s="36"/>
      <c r="C375" s="52"/>
      <c r="D375" s="52"/>
      <c r="E375" s="52"/>
    </row>
    <row r="376" spans="1:5" ht="12.75">
      <c r="A376" s="3"/>
      <c r="B376" s="36"/>
      <c r="C376" s="52"/>
      <c r="D376" s="52"/>
      <c r="E376" s="52"/>
    </row>
    <row r="377" spans="1:5" ht="12.75">
      <c r="A377" s="3"/>
      <c r="B377" s="36"/>
      <c r="C377" s="52"/>
      <c r="D377" s="52"/>
      <c r="E377" s="52"/>
    </row>
    <row r="378" spans="1:5" ht="12.75">
      <c r="A378" s="3"/>
      <c r="B378" s="36"/>
      <c r="C378" s="52"/>
      <c r="D378" s="52"/>
      <c r="E378" s="52"/>
    </row>
    <row r="379" spans="1:5" ht="12.75">
      <c r="A379" s="3"/>
      <c r="B379" s="36"/>
      <c r="C379" s="52"/>
      <c r="D379" s="52"/>
      <c r="E379" s="52"/>
    </row>
    <row r="380" spans="1:5" ht="12.75">
      <c r="A380" s="3"/>
      <c r="B380" s="36"/>
      <c r="C380" s="52"/>
      <c r="D380" s="52"/>
      <c r="E380" s="52"/>
    </row>
    <row r="381" spans="1:5" ht="12.75">
      <c r="A381" s="3"/>
      <c r="B381" s="36"/>
      <c r="C381" s="52"/>
      <c r="D381" s="52"/>
      <c r="E381" s="52"/>
    </row>
    <row r="382" spans="1:5" ht="12.75">
      <c r="A382" s="3"/>
      <c r="B382" s="36"/>
      <c r="C382" s="52"/>
      <c r="D382" s="52"/>
      <c r="E382" s="52"/>
    </row>
    <row r="383" spans="1:5" ht="12.75">
      <c r="A383" s="3"/>
      <c r="B383" s="36"/>
      <c r="C383" s="52"/>
      <c r="D383" s="52"/>
      <c r="E383" s="52"/>
    </row>
    <row r="384" spans="1:5" ht="12.75">
      <c r="A384" s="3"/>
      <c r="B384" s="36"/>
      <c r="C384" s="52"/>
      <c r="D384" s="52"/>
      <c r="E384" s="52"/>
    </row>
    <row r="385" spans="1:5" ht="12.75">
      <c r="A385" s="3"/>
      <c r="B385" s="36"/>
      <c r="C385" s="52"/>
      <c r="D385" s="52"/>
      <c r="E385" s="52"/>
    </row>
    <row r="386" spans="1:5" ht="12.75">
      <c r="A386" s="3"/>
      <c r="B386" s="36"/>
      <c r="C386" s="52"/>
      <c r="D386" s="52"/>
      <c r="E386" s="52"/>
    </row>
    <row r="387" spans="1:5" ht="12.75">
      <c r="A387" s="3"/>
      <c r="B387" s="36"/>
      <c r="C387" s="52"/>
      <c r="D387" s="52"/>
      <c r="E387" s="52"/>
    </row>
    <row r="388" spans="1:5" ht="12.75">
      <c r="A388" s="3"/>
      <c r="B388" s="36"/>
      <c r="C388" s="52"/>
      <c r="D388" s="52"/>
      <c r="E388" s="52"/>
    </row>
    <row r="389" spans="1:5" ht="12.75">
      <c r="A389" s="3"/>
      <c r="B389" s="36"/>
      <c r="C389" s="52"/>
      <c r="D389" s="52"/>
      <c r="E389" s="52"/>
    </row>
    <row r="390" spans="1:5" ht="12.75">
      <c r="A390" s="3"/>
      <c r="B390" s="36"/>
      <c r="C390" s="52"/>
      <c r="D390" s="52"/>
      <c r="E390" s="52"/>
    </row>
    <row r="391" spans="1:5" ht="12.75">
      <c r="A391" s="3"/>
      <c r="B391" s="36"/>
      <c r="C391" s="52"/>
      <c r="D391" s="52"/>
      <c r="E391" s="52"/>
    </row>
    <row r="392" spans="1:5" ht="12.75">
      <c r="A392" s="3"/>
      <c r="B392" s="36"/>
      <c r="C392" s="52"/>
      <c r="D392" s="52"/>
      <c r="E392" s="52"/>
    </row>
    <row r="393" spans="1:5" ht="12.75">
      <c r="A393" s="3"/>
      <c r="B393" s="36"/>
      <c r="C393" s="52"/>
      <c r="D393" s="52"/>
      <c r="E393" s="52"/>
    </row>
    <row r="394" spans="1:5" ht="12.75">
      <c r="A394" s="3"/>
      <c r="B394" s="36"/>
      <c r="C394" s="52"/>
      <c r="D394" s="52"/>
      <c r="E394" s="52"/>
    </row>
    <row r="395" spans="1:5" ht="12.75">
      <c r="A395" s="3"/>
      <c r="B395" s="36"/>
      <c r="C395" s="52"/>
      <c r="D395" s="52"/>
      <c r="E395" s="52"/>
    </row>
    <row r="396" spans="1:5" ht="12.75">
      <c r="A396" s="3"/>
      <c r="B396" s="36"/>
      <c r="C396" s="52"/>
      <c r="D396" s="52"/>
      <c r="E396" s="52"/>
    </row>
    <row r="397" spans="1:5" ht="12.75">
      <c r="A397" s="3"/>
      <c r="B397" s="36"/>
      <c r="C397" s="52"/>
      <c r="D397" s="52"/>
      <c r="E397" s="52"/>
    </row>
    <row r="398" spans="1:5" ht="12.75">
      <c r="A398" s="3"/>
      <c r="B398" s="36"/>
      <c r="C398" s="52"/>
      <c r="D398" s="52"/>
      <c r="E398" s="52"/>
    </row>
    <row r="399" spans="1:5" ht="12.75">
      <c r="A399" s="3"/>
      <c r="B399" s="36"/>
      <c r="C399" s="52"/>
      <c r="D399" s="52"/>
      <c r="E399" s="52"/>
    </row>
    <row r="400" spans="1:5" ht="12.75">
      <c r="A400" s="3"/>
      <c r="B400" s="36"/>
      <c r="C400" s="52"/>
      <c r="D400" s="52"/>
      <c r="E400" s="52"/>
    </row>
    <row r="401" spans="1:5" ht="12.75">
      <c r="A401" s="3"/>
      <c r="B401" s="36"/>
      <c r="C401" s="52"/>
      <c r="D401" s="52"/>
      <c r="E401" s="52"/>
    </row>
    <row r="402" spans="1:5" ht="12.75">
      <c r="A402" s="3"/>
      <c r="B402" s="36"/>
      <c r="C402" s="52"/>
      <c r="D402" s="52"/>
      <c r="E402" s="52"/>
    </row>
    <row r="403" spans="1:5" ht="12.75">
      <c r="A403" s="3"/>
      <c r="B403" s="36"/>
      <c r="C403" s="52"/>
      <c r="D403" s="52"/>
      <c r="E403" s="52"/>
    </row>
    <row r="404" spans="1:5" ht="12.75">
      <c r="A404" s="3"/>
      <c r="B404" s="36"/>
      <c r="C404" s="52"/>
      <c r="D404" s="52"/>
      <c r="E404" s="52"/>
    </row>
    <row r="405" spans="1:5" ht="12.75">
      <c r="A405" s="3"/>
      <c r="B405" s="36"/>
      <c r="C405" s="52"/>
      <c r="D405" s="52"/>
      <c r="E405" s="52"/>
    </row>
    <row r="406" spans="1:5" ht="12.75">
      <c r="A406" s="3"/>
      <c r="B406" s="36"/>
      <c r="C406" s="52"/>
      <c r="D406" s="52"/>
      <c r="E406" s="52"/>
    </row>
    <row r="407" spans="1:5" ht="12.75">
      <c r="A407" s="3"/>
      <c r="B407" s="36"/>
      <c r="C407" s="52"/>
      <c r="D407" s="52"/>
      <c r="E407" s="52"/>
    </row>
    <row r="408" spans="1:5" ht="12.75">
      <c r="A408" s="3"/>
      <c r="B408" s="36"/>
      <c r="C408" s="52"/>
      <c r="D408" s="52"/>
      <c r="E408" s="52"/>
    </row>
    <row r="409" spans="1:5" ht="12.75">
      <c r="A409" s="3"/>
      <c r="B409" s="36"/>
      <c r="C409" s="52"/>
      <c r="D409" s="52"/>
      <c r="E409" s="52"/>
    </row>
    <row r="410" spans="1:5" ht="12.75">
      <c r="A410" s="3"/>
      <c r="B410" s="36"/>
      <c r="C410" s="52"/>
      <c r="D410" s="52"/>
      <c r="E410" s="52"/>
    </row>
    <row r="411" spans="1:5" ht="12.75">
      <c r="A411" s="3"/>
      <c r="B411" s="36"/>
      <c r="C411" s="52"/>
      <c r="D411" s="52"/>
      <c r="E411" s="52"/>
    </row>
    <row r="412" spans="1:5" ht="12.75">
      <c r="A412" s="3"/>
      <c r="B412" s="36"/>
      <c r="C412" s="52"/>
      <c r="D412" s="52"/>
      <c r="E412" s="52"/>
    </row>
    <row r="413" spans="1:5" ht="12.75">
      <c r="A413" s="3"/>
      <c r="B413" s="36"/>
      <c r="C413" s="52"/>
      <c r="D413" s="52"/>
      <c r="E413" s="52"/>
    </row>
    <row r="414" spans="1:5" ht="12.75">
      <c r="A414" s="3"/>
      <c r="B414" s="36"/>
      <c r="C414" s="52"/>
      <c r="D414" s="52"/>
      <c r="E414" s="52"/>
    </row>
    <row r="415" spans="1:5" ht="12.75">
      <c r="A415" s="3"/>
      <c r="B415" s="36"/>
      <c r="C415" s="52"/>
      <c r="D415" s="52"/>
      <c r="E415" s="52"/>
    </row>
    <row r="416" spans="1:5" ht="12.75">
      <c r="A416" s="3"/>
      <c r="B416" s="36"/>
      <c r="C416" s="52"/>
      <c r="D416" s="52"/>
      <c r="E416" s="52"/>
    </row>
    <row r="417" spans="1:5" ht="12.75">
      <c r="A417" s="3"/>
      <c r="B417" s="36"/>
      <c r="C417" s="52"/>
      <c r="D417" s="52"/>
      <c r="E417" s="52"/>
    </row>
    <row r="418" spans="1:5" ht="12.75">
      <c r="A418" s="3"/>
      <c r="B418" s="36"/>
      <c r="C418" s="52"/>
      <c r="D418" s="52"/>
      <c r="E418" s="52"/>
    </row>
    <row r="419" spans="1:5" ht="12.75">
      <c r="A419" s="3"/>
      <c r="B419" s="36"/>
      <c r="C419" s="52"/>
      <c r="D419" s="52"/>
      <c r="E419" s="52"/>
    </row>
    <row r="420" spans="1:5" ht="12.75">
      <c r="A420" s="3"/>
      <c r="B420" s="36"/>
      <c r="C420" s="52"/>
      <c r="D420" s="52"/>
      <c r="E420" s="52"/>
    </row>
    <row r="421" spans="1:5" ht="12.75">
      <c r="A421" s="3"/>
      <c r="B421" s="36"/>
      <c r="C421" s="52"/>
      <c r="D421" s="52"/>
      <c r="E421" s="52"/>
    </row>
    <row r="422" spans="1:5" ht="12.75">
      <c r="A422" s="3"/>
      <c r="B422" s="36"/>
      <c r="C422" s="52"/>
      <c r="D422" s="52"/>
      <c r="E422" s="52"/>
    </row>
    <row r="423" spans="1:5" ht="12.75">
      <c r="A423" s="3"/>
      <c r="B423" s="36"/>
      <c r="C423" s="52"/>
      <c r="D423" s="52"/>
      <c r="E423" s="52"/>
    </row>
    <row r="424" spans="1:5" ht="12.75">
      <c r="A424" s="3"/>
      <c r="B424" s="36"/>
      <c r="C424" s="52"/>
      <c r="D424" s="52"/>
      <c r="E424" s="52"/>
    </row>
    <row r="425" spans="1:5" ht="12.75">
      <c r="A425" s="3"/>
      <c r="B425" s="36"/>
      <c r="C425" s="52"/>
      <c r="D425" s="52"/>
      <c r="E425" s="52"/>
    </row>
    <row r="426" spans="1:5" ht="12.75">
      <c r="A426" s="3"/>
      <c r="B426" s="36"/>
      <c r="C426" s="52"/>
      <c r="D426" s="52"/>
      <c r="E426" s="52"/>
    </row>
    <row r="427" spans="1:5" ht="12.75">
      <c r="A427" s="3"/>
      <c r="B427" s="36"/>
      <c r="C427" s="52"/>
      <c r="D427" s="52"/>
      <c r="E427" s="52"/>
    </row>
    <row r="428" spans="1:5" ht="12.75">
      <c r="A428" s="3"/>
      <c r="B428" s="36"/>
      <c r="C428" s="52"/>
      <c r="D428" s="52"/>
      <c r="E428" s="52"/>
    </row>
    <row r="429" spans="1:5" ht="12.75">
      <c r="A429" s="3"/>
      <c r="B429" s="36"/>
      <c r="C429" s="52"/>
      <c r="D429" s="52"/>
      <c r="E429" s="52"/>
    </row>
    <row r="430" spans="1:5" ht="12.75">
      <c r="A430" s="3"/>
      <c r="B430" s="36"/>
      <c r="C430" s="52"/>
      <c r="D430" s="52"/>
      <c r="E430" s="52"/>
    </row>
    <row r="431" spans="1:5" ht="12.75">
      <c r="A431" s="3"/>
      <c r="B431" s="36"/>
      <c r="C431" s="52"/>
      <c r="D431" s="52"/>
      <c r="E431" s="52"/>
    </row>
    <row r="432" spans="1:5" ht="12.75">
      <c r="A432" s="3"/>
      <c r="B432" s="36"/>
      <c r="C432" s="52"/>
      <c r="D432" s="52"/>
      <c r="E432" s="52"/>
    </row>
    <row r="433" spans="1:5" ht="12.75">
      <c r="A433" s="3"/>
      <c r="B433" s="36"/>
      <c r="C433" s="52"/>
      <c r="D433" s="52"/>
      <c r="E433" s="52"/>
    </row>
    <row r="434" spans="1:5" ht="12.75">
      <c r="A434" s="3"/>
      <c r="B434" s="36"/>
      <c r="C434" s="52"/>
      <c r="D434" s="52"/>
      <c r="E434" s="52"/>
    </row>
    <row r="435" spans="1:5" ht="12.75">
      <c r="A435" s="3"/>
      <c r="B435" s="36"/>
      <c r="C435" s="52"/>
      <c r="D435" s="52"/>
      <c r="E435" s="52"/>
    </row>
    <row r="436" spans="1:5" ht="12.75">
      <c r="A436" s="3"/>
      <c r="B436" s="36"/>
      <c r="C436" s="52"/>
      <c r="D436" s="52"/>
      <c r="E436" s="52"/>
    </row>
    <row r="437" spans="1:5" ht="12.75">
      <c r="A437" s="3"/>
      <c r="B437" s="36"/>
      <c r="C437" s="52"/>
      <c r="D437" s="52"/>
      <c r="E437" s="52"/>
    </row>
    <row r="438" spans="1:5" ht="12.75">
      <c r="A438" s="3"/>
      <c r="B438" s="36"/>
      <c r="C438" s="52"/>
      <c r="D438" s="52"/>
      <c r="E438" s="52"/>
    </row>
    <row r="439" spans="1:5" ht="12.75">
      <c r="A439" s="3"/>
      <c r="B439" s="36"/>
      <c r="C439" s="52"/>
      <c r="D439" s="52"/>
      <c r="E439" s="52"/>
    </row>
    <row r="440" spans="1:5" ht="12.75">
      <c r="A440" s="3"/>
      <c r="B440" s="36"/>
      <c r="C440" s="52"/>
      <c r="D440" s="52"/>
      <c r="E440" s="52"/>
    </row>
    <row r="441" spans="1:5" ht="12.75">
      <c r="A441" s="3"/>
      <c r="B441" s="36"/>
      <c r="C441" s="52"/>
      <c r="D441" s="52"/>
      <c r="E441" s="52"/>
    </row>
    <row r="442" spans="1:5" ht="12.75">
      <c r="A442" s="3"/>
      <c r="B442" s="36"/>
      <c r="C442" s="52"/>
      <c r="D442" s="52"/>
      <c r="E442" s="52"/>
    </row>
    <row r="443" spans="1:5" ht="12.75">
      <c r="A443" s="3"/>
      <c r="B443" s="36"/>
      <c r="C443" s="52"/>
      <c r="D443" s="52"/>
      <c r="E443" s="52"/>
    </row>
    <row r="444" spans="1:5" ht="12.75">
      <c r="A444" s="3"/>
      <c r="B444" s="36"/>
      <c r="C444" s="52"/>
      <c r="D444" s="52"/>
      <c r="E444" s="52"/>
    </row>
    <row r="445" spans="1:5" ht="12.75">
      <c r="A445" s="3"/>
      <c r="B445" s="36"/>
      <c r="C445" s="52"/>
      <c r="D445" s="52"/>
      <c r="E445" s="52"/>
    </row>
    <row r="446" spans="1:5" ht="12.75">
      <c r="A446" s="3"/>
      <c r="B446" s="36"/>
      <c r="C446" s="52"/>
      <c r="D446" s="52"/>
      <c r="E446" s="52"/>
    </row>
    <row r="447" spans="1:5" ht="12.75">
      <c r="A447" s="3"/>
      <c r="B447" s="36"/>
      <c r="C447" s="52"/>
      <c r="D447" s="52"/>
      <c r="E447" s="52"/>
    </row>
    <row r="448" spans="1:5" ht="12.75">
      <c r="A448" s="3"/>
      <c r="B448" s="36"/>
      <c r="C448" s="52"/>
      <c r="D448" s="52"/>
      <c r="E448" s="52"/>
    </row>
    <row r="449" spans="1:5" ht="12.75">
      <c r="A449" s="3"/>
      <c r="B449" s="36"/>
      <c r="C449" s="52"/>
      <c r="D449" s="52"/>
      <c r="E449" s="52"/>
    </row>
    <row r="450" spans="1:5" ht="12.75">
      <c r="A450" s="3"/>
      <c r="B450" s="36"/>
      <c r="C450" s="52"/>
      <c r="D450" s="52"/>
      <c r="E450" s="52"/>
    </row>
    <row r="451" spans="1:5" ht="12.75">
      <c r="A451" s="3"/>
      <c r="B451" s="36"/>
      <c r="C451" s="52"/>
      <c r="D451" s="52"/>
      <c r="E451" s="52"/>
    </row>
    <row r="452" spans="1:5" ht="12.75">
      <c r="A452" s="3"/>
      <c r="B452" s="36"/>
      <c r="C452" s="52"/>
      <c r="D452" s="52"/>
      <c r="E452" s="52"/>
    </row>
    <row r="453" spans="1:5" ht="12.75">
      <c r="A453" s="3"/>
      <c r="B453" s="36"/>
      <c r="C453" s="52"/>
      <c r="D453" s="52"/>
      <c r="E453" s="52"/>
    </row>
    <row r="454" spans="1:5" ht="12.75">
      <c r="A454" s="3"/>
      <c r="B454" s="36"/>
      <c r="C454" s="52"/>
      <c r="D454" s="52"/>
      <c r="E454" s="52"/>
    </row>
    <row r="455" spans="1:5" ht="12.75">
      <c r="A455" s="3"/>
      <c r="B455" s="36"/>
      <c r="C455" s="52"/>
      <c r="D455" s="52"/>
      <c r="E455" s="52"/>
    </row>
    <row r="456" spans="1:5" ht="12.75">
      <c r="A456" s="3"/>
      <c r="B456" s="36"/>
      <c r="C456" s="52"/>
      <c r="D456" s="52"/>
      <c r="E456" s="52"/>
    </row>
    <row r="457" spans="1:5" ht="12.75">
      <c r="A457" s="3"/>
      <c r="B457" s="36"/>
      <c r="C457" s="52"/>
      <c r="D457" s="52"/>
      <c r="E457" s="52"/>
    </row>
    <row r="458" spans="1:5" ht="12.75">
      <c r="A458" s="3"/>
      <c r="B458" s="36"/>
      <c r="C458" s="52"/>
      <c r="D458" s="52"/>
      <c r="E458" s="52"/>
    </row>
    <row r="459" spans="1:5" ht="12.75">
      <c r="A459" s="3"/>
      <c r="B459" s="36"/>
      <c r="C459" s="52"/>
      <c r="D459" s="52"/>
      <c r="E459" s="52"/>
    </row>
    <row r="460" spans="1:5" ht="12.75">
      <c r="A460" s="3"/>
      <c r="B460" s="36"/>
      <c r="C460" s="52"/>
      <c r="D460" s="52"/>
      <c r="E460" s="52"/>
    </row>
    <row r="461" spans="1:5" ht="12.75">
      <c r="A461" s="3"/>
      <c r="B461" s="36"/>
      <c r="C461" s="52"/>
      <c r="D461" s="52"/>
      <c r="E461" s="52"/>
    </row>
    <row r="462" spans="1:5" ht="12.75">
      <c r="A462" s="3"/>
      <c r="B462" s="36"/>
      <c r="C462" s="52"/>
      <c r="D462" s="52"/>
      <c r="E462" s="52"/>
    </row>
    <row r="463" spans="1:5" ht="12.75">
      <c r="A463" s="3"/>
      <c r="B463" s="36"/>
      <c r="C463" s="52"/>
      <c r="D463" s="52"/>
      <c r="E463" s="52"/>
    </row>
    <row r="464" spans="1:5" ht="12.75">
      <c r="A464" s="3"/>
      <c r="B464" s="36"/>
      <c r="C464" s="52"/>
      <c r="D464" s="52"/>
      <c r="E464" s="52"/>
    </row>
    <row r="465" spans="1:5" ht="12.75">
      <c r="A465" s="3"/>
      <c r="B465" s="36"/>
      <c r="C465" s="52"/>
      <c r="D465" s="52"/>
      <c r="E465" s="52"/>
    </row>
    <row r="466" spans="1:5" ht="12.75">
      <c r="A466" s="3"/>
      <c r="B466" s="36"/>
      <c r="C466" s="52"/>
      <c r="D466" s="52"/>
      <c r="E466" s="52"/>
    </row>
    <row r="467" spans="1:5" ht="12.75">
      <c r="A467" s="3"/>
      <c r="B467" s="36"/>
      <c r="C467" s="52"/>
      <c r="D467" s="52"/>
      <c r="E467" s="52"/>
    </row>
    <row r="468" spans="1:5" ht="12.75">
      <c r="A468" s="3"/>
      <c r="B468" s="36"/>
      <c r="C468" s="52"/>
      <c r="D468" s="52"/>
      <c r="E468" s="52"/>
    </row>
    <row r="469" spans="1:5" ht="12.75">
      <c r="A469" s="3"/>
      <c r="B469" s="36"/>
      <c r="C469" s="52"/>
      <c r="D469" s="52"/>
      <c r="E469" s="52"/>
    </row>
    <row r="470" spans="1:5" ht="12.75">
      <c r="A470" s="3"/>
      <c r="B470" s="36"/>
      <c r="C470" s="52"/>
      <c r="D470" s="52"/>
      <c r="E470" s="52"/>
    </row>
    <row r="471" spans="1:5" ht="12.75">
      <c r="A471" s="3"/>
      <c r="B471" s="36"/>
      <c r="C471" s="52"/>
      <c r="D471" s="52"/>
      <c r="E471" s="52"/>
    </row>
    <row r="472" spans="1:5" ht="12.75">
      <c r="A472" s="3"/>
      <c r="B472" s="36"/>
      <c r="C472" s="52"/>
      <c r="D472" s="52"/>
      <c r="E472" s="52"/>
    </row>
    <row r="473" spans="1:5" ht="12.75">
      <c r="A473" s="3"/>
      <c r="B473" s="36"/>
      <c r="C473" s="52"/>
      <c r="D473" s="52"/>
      <c r="E473" s="52"/>
    </row>
    <row r="474" spans="1:5" ht="12.75">
      <c r="A474" s="3"/>
      <c r="B474" s="36"/>
      <c r="C474" s="52"/>
      <c r="D474" s="52"/>
      <c r="E474" s="52"/>
    </row>
    <row r="475" spans="1:5" ht="12.75">
      <c r="A475" s="3"/>
      <c r="B475" s="36"/>
      <c r="C475" s="52"/>
      <c r="D475" s="52"/>
      <c r="E475" s="52"/>
    </row>
    <row r="476" spans="1:5" ht="12.75">
      <c r="A476" s="3"/>
      <c r="B476" s="36"/>
      <c r="C476" s="52"/>
      <c r="D476" s="52"/>
      <c r="E476" s="52"/>
    </row>
    <row r="477" spans="1:5" ht="12.75">
      <c r="A477" s="3"/>
      <c r="B477" s="36"/>
      <c r="C477" s="52"/>
      <c r="D477" s="52"/>
      <c r="E477" s="52"/>
    </row>
    <row r="478" spans="1:5" ht="12.75">
      <c r="A478" s="3"/>
      <c r="B478" s="36"/>
      <c r="C478" s="52"/>
      <c r="D478" s="52"/>
      <c r="E478" s="52"/>
    </row>
    <row r="479" spans="1:5" ht="12.75">
      <c r="A479" s="3"/>
      <c r="B479" s="36"/>
      <c r="C479" s="52"/>
      <c r="D479" s="52"/>
      <c r="E479" s="52"/>
    </row>
    <row r="480" spans="1:5" ht="12.75">
      <c r="A480" s="3"/>
      <c r="B480" s="36"/>
      <c r="C480" s="52"/>
      <c r="D480" s="52"/>
      <c r="E480" s="52"/>
    </row>
    <row r="481" spans="1:5" ht="12.75">
      <c r="A481" s="3"/>
      <c r="B481" s="36"/>
      <c r="C481" s="52"/>
      <c r="D481" s="52"/>
      <c r="E481" s="52"/>
    </row>
    <row r="482" spans="1:5" ht="12.75">
      <c r="A482" s="3"/>
      <c r="B482" s="36"/>
      <c r="C482" s="52"/>
      <c r="D482" s="52"/>
      <c r="E482" s="52"/>
    </row>
    <row r="483" spans="1:5" ht="12.75">
      <c r="A483" s="3"/>
      <c r="B483" s="36"/>
      <c r="C483" s="52"/>
      <c r="D483" s="52"/>
      <c r="E483" s="52"/>
    </row>
    <row r="484" spans="1:5" ht="12.75">
      <c r="A484" s="3"/>
      <c r="B484" s="36"/>
      <c r="C484" s="52"/>
      <c r="D484" s="52"/>
      <c r="E484" s="52"/>
    </row>
    <row r="485" spans="1:5" ht="12.75">
      <c r="A485" s="3"/>
      <c r="B485" s="36"/>
      <c r="C485" s="52"/>
      <c r="D485" s="52"/>
      <c r="E485" s="52"/>
    </row>
    <row r="486" spans="1:5" ht="12.75">
      <c r="A486" s="3"/>
      <c r="B486" s="36"/>
      <c r="C486" s="52"/>
      <c r="D486" s="52"/>
      <c r="E486" s="52"/>
    </row>
    <row r="487" spans="1:5" ht="12.75">
      <c r="A487" s="3"/>
      <c r="B487" s="36"/>
      <c r="C487" s="52"/>
      <c r="D487" s="52"/>
      <c r="E487" s="52"/>
    </row>
    <row r="488" spans="1:5" ht="12.75">
      <c r="A488" s="3"/>
      <c r="B488" s="36"/>
      <c r="C488" s="52"/>
      <c r="D488" s="52"/>
      <c r="E488" s="52"/>
    </row>
    <row r="489" spans="1:5" ht="12.75">
      <c r="A489" s="3"/>
      <c r="B489" s="36"/>
      <c r="C489" s="52"/>
      <c r="D489" s="52"/>
      <c r="E489" s="52"/>
    </row>
    <row r="490" spans="1:5" ht="12.75">
      <c r="A490" s="3"/>
      <c r="B490" s="36"/>
      <c r="C490" s="52"/>
      <c r="D490" s="52"/>
      <c r="E490" s="52"/>
    </row>
    <row r="491" spans="1:5" ht="12.75">
      <c r="A491" s="3"/>
      <c r="B491" s="36"/>
      <c r="C491" s="52"/>
      <c r="D491" s="52"/>
      <c r="E491" s="52"/>
    </row>
    <row r="492" spans="1:5" ht="12.75">
      <c r="A492" s="3"/>
      <c r="B492" s="36"/>
      <c r="C492" s="52"/>
      <c r="D492" s="52"/>
      <c r="E492" s="52"/>
    </row>
    <row r="493" spans="1:5" ht="12.75">
      <c r="A493" s="3"/>
      <c r="B493" s="36"/>
      <c r="C493" s="52"/>
      <c r="D493" s="52"/>
      <c r="E493" s="52"/>
    </row>
    <row r="494" spans="1:5" ht="12.75">
      <c r="A494" s="3"/>
      <c r="B494" s="36"/>
      <c r="C494" s="52"/>
      <c r="D494" s="52"/>
      <c r="E494" s="52"/>
    </row>
    <row r="495" spans="1:5" ht="12.75">
      <c r="A495" s="3"/>
      <c r="B495" s="36"/>
      <c r="C495" s="52"/>
      <c r="D495" s="52"/>
      <c r="E495" s="52"/>
    </row>
    <row r="496" spans="1:5" ht="12.75">
      <c r="A496" s="3"/>
      <c r="B496" s="36"/>
      <c r="C496" s="52"/>
      <c r="D496" s="52"/>
      <c r="E496" s="52"/>
    </row>
    <row r="497" spans="1:5" ht="12.75">
      <c r="A497" s="3"/>
      <c r="B497" s="36"/>
      <c r="C497" s="52"/>
      <c r="D497" s="52"/>
      <c r="E497" s="52"/>
    </row>
    <row r="498" spans="1:5" ht="12.75">
      <c r="A498" s="3"/>
      <c r="B498" s="36"/>
      <c r="C498" s="52"/>
      <c r="D498" s="52"/>
      <c r="E498" s="52"/>
    </row>
    <row r="499" spans="1:5" ht="12.75">
      <c r="A499" s="3"/>
      <c r="B499" s="36"/>
      <c r="C499" s="52"/>
      <c r="D499" s="52"/>
      <c r="E499" s="52"/>
    </row>
    <row r="500" spans="1:5" ht="12.75">
      <c r="A500" s="3"/>
      <c r="B500" s="36"/>
      <c r="C500" s="52"/>
      <c r="D500" s="52"/>
      <c r="E500" s="52"/>
    </row>
    <row r="501" spans="1:5" ht="12.75">
      <c r="A501" s="3"/>
      <c r="B501" s="36"/>
      <c r="C501" s="52"/>
      <c r="D501" s="52"/>
      <c r="E501" s="52"/>
    </row>
    <row r="502" spans="1:5" ht="12.75">
      <c r="A502" s="3"/>
      <c r="B502" s="36"/>
      <c r="C502" s="52"/>
      <c r="D502" s="52"/>
      <c r="E502" s="52"/>
    </row>
    <row r="503" spans="1:5" ht="12.75">
      <c r="A503" s="3"/>
      <c r="B503" s="36"/>
      <c r="C503" s="52"/>
      <c r="D503" s="52"/>
      <c r="E503" s="52"/>
    </row>
    <row r="504" spans="1:5" ht="12.75">
      <c r="A504" s="3"/>
      <c r="B504" s="36"/>
      <c r="C504" s="52"/>
      <c r="D504" s="52"/>
      <c r="E504" s="52"/>
    </row>
    <row r="505" spans="1:5" ht="12.75">
      <c r="A505" s="3"/>
      <c r="B505" s="36"/>
      <c r="C505" s="52"/>
      <c r="D505" s="52"/>
      <c r="E505" s="52"/>
    </row>
    <row r="506" spans="1:5" ht="12.75">
      <c r="A506" s="3"/>
      <c r="B506" s="36"/>
      <c r="C506" s="52"/>
      <c r="D506" s="52"/>
      <c r="E506" s="52"/>
    </row>
    <row r="507" spans="1:5" ht="12.75">
      <c r="A507" s="3"/>
      <c r="B507" s="36"/>
      <c r="C507" s="52"/>
      <c r="D507" s="52"/>
      <c r="E507" s="52"/>
    </row>
    <row r="508" spans="1:5" ht="12.75">
      <c r="A508" s="3"/>
      <c r="B508" s="36"/>
      <c r="C508" s="52"/>
      <c r="D508" s="52"/>
      <c r="E508" s="52"/>
    </row>
    <row r="509" spans="1:5" ht="12.75">
      <c r="A509" s="3"/>
      <c r="B509" s="36"/>
      <c r="C509" s="52"/>
      <c r="D509" s="52"/>
      <c r="E509" s="52"/>
    </row>
    <row r="510" spans="1:5" ht="12.75">
      <c r="A510" s="3"/>
      <c r="B510" s="36"/>
      <c r="C510" s="52"/>
      <c r="D510" s="52"/>
      <c r="E510" s="52"/>
    </row>
    <row r="511" spans="1:5" ht="12.75">
      <c r="A511" s="3"/>
      <c r="B511" s="36"/>
      <c r="C511" s="52"/>
      <c r="D511" s="52"/>
      <c r="E511" s="52"/>
    </row>
    <row r="512" spans="1:5" ht="12.75">
      <c r="A512" s="3"/>
      <c r="B512" s="36"/>
      <c r="C512" s="52"/>
      <c r="D512" s="52"/>
      <c r="E512" s="52"/>
    </row>
    <row r="513" spans="1:5" ht="12.75">
      <c r="A513" s="3"/>
      <c r="B513" s="36"/>
      <c r="C513" s="52"/>
      <c r="D513" s="52"/>
      <c r="E513" s="52"/>
    </row>
    <row r="514" spans="1:5" ht="12.75">
      <c r="A514" s="3"/>
      <c r="B514" s="36"/>
      <c r="C514" s="52"/>
      <c r="D514" s="52"/>
      <c r="E514" s="52"/>
    </row>
    <row r="515" spans="1:5" ht="12.75">
      <c r="A515" s="3"/>
      <c r="B515" s="36"/>
      <c r="C515" s="52"/>
      <c r="D515" s="52"/>
      <c r="E515" s="52"/>
    </row>
    <row r="516" spans="1:5" ht="12.75">
      <c r="A516" s="3"/>
      <c r="B516" s="36"/>
      <c r="C516" s="52"/>
      <c r="D516" s="52"/>
      <c r="E516" s="52"/>
    </row>
    <row r="517" spans="1:5" ht="12.75">
      <c r="A517" s="3"/>
      <c r="B517" s="36"/>
      <c r="C517" s="52"/>
      <c r="D517" s="52"/>
      <c r="E517" s="52"/>
    </row>
    <row r="518" spans="1:5" ht="12.75">
      <c r="A518" s="3"/>
      <c r="B518" s="36"/>
      <c r="C518" s="52"/>
      <c r="D518" s="52"/>
      <c r="E518" s="52"/>
    </row>
    <row r="519" spans="1:5" ht="12.75">
      <c r="A519" s="3"/>
      <c r="B519" s="36"/>
      <c r="C519" s="52"/>
      <c r="D519" s="52"/>
      <c r="E519" s="52"/>
    </row>
    <row r="520" spans="1:5" ht="12.75">
      <c r="A520" s="3"/>
      <c r="B520" s="36"/>
      <c r="C520" s="52"/>
      <c r="D520" s="52"/>
      <c r="E520" s="52"/>
    </row>
    <row r="521" spans="1:5" ht="12.75">
      <c r="A521" s="3"/>
      <c r="B521" s="36"/>
      <c r="C521" s="52"/>
      <c r="D521" s="52"/>
      <c r="E521" s="52"/>
    </row>
    <row r="522" spans="1:5" ht="12.75">
      <c r="A522" s="3"/>
      <c r="B522" s="36"/>
      <c r="C522" s="52"/>
      <c r="D522" s="52"/>
      <c r="E522" s="52"/>
    </row>
    <row r="523" spans="1:5" ht="12.75">
      <c r="A523" s="3"/>
      <c r="B523" s="36"/>
      <c r="C523" s="52"/>
      <c r="D523" s="52"/>
      <c r="E523" s="52"/>
    </row>
    <row r="524" spans="1:5" ht="12.75">
      <c r="A524" s="3"/>
      <c r="B524" s="36"/>
      <c r="C524" s="52"/>
      <c r="D524" s="52"/>
      <c r="E524" s="52"/>
    </row>
    <row r="525" spans="1:5" ht="12.75">
      <c r="A525" s="3"/>
      <c r="B525" s="36"/>
      <c r="C525" s="52"/>
      <c r="D525" s="52"/>
      <c r="E525" s="52"/>
    </row>
    <row r="526" spans="1:5" ht="12.75">
      <c r="A526" s="3"/>
      <c r="B526" s="36"/>
      <c r="C526" s="52"/>
      <c r="D526" s="52"/>
      <c r="E526" s="52"/>
    </row>
    <row r="527" spans="1:5" ht="12.75">
      <c r="A527" s="3"/>
      <c r="B527" s="36"/>
      <c r="C527" s="52"/>
      <c r="D527" s="52"/>
      <c r="E527" s="52"/>
    </row>
    <row r="528" spans="1:5" ht="12.75">
      <c r="A528" s="3"/>
      <c r="B528" s="36"/>
      <c r="C528" s="52"/>
      <c r="D528" s="52"/>
      <c r="E528" s="52"/>
    </row>
    <row r="529" spans="1:5" ht="12.75">
      <c r="A529" s="3"/>
      <c r="B529" s="36"/>
      <c r="C529" s="52"/>
      <c r="D529" s="52"/>
      <c r="E529" s="52"/>
    </row>
    <row r="530" spans="1:5" ht="12.75">
      <c r="A530" s="3"/>
      <c r="B530" s="36"/>
      <c r="C530" s="52"/>
      <c r="D530" s="52"/>
      <c r="E530" s="52"/>
    </row>
    <row r="531" spans="1:5" ht="12.75">
      <c r="A531" s="3"/>
      <c r="B531" s="36"/>
      <c r="C531" s="52"/>
      <c r="D531" s="52"/>
      <c r="E531" s="52"/>
    </row>
    <row r="532" spans="1:5" ht="12.75">
      <c r="A532" s="3"/>
      <c r="B532" s="36"/>
      <c r="C532" s="52"/>
      <c r="D532" s="52"/>
      <c r="E532" s="52"/>
    </row>
    <row r="533" spans="1:5" ht="12.75">
      <c r="A533" s="3"/>
      <c r="B533" s="36"/>
      <c r="C533" s="52"/>
      <c r="D533" s="52"/>
      <c r="E533" s="52"/>
    </row>
    <row r="534" spans="1:5" ht="12.75">
      <c r="A534" s="3"/>
      <c r="B534" s="36"/>
      <c r="C534" s="52"/>
      <c r="D534" s="52"/>
      <c r="E534" s="52"/>
    </row>
    <row r="535" spans="1:5" ht="12.75">
      <c r="A535" s="3"/>
      <c r="B535" s="36"/>
      <c r="C535" s="52"/>
      <c r="D535" s="52"/>
      <c r="E535" s="52"/>
    </row>
    <row r="536" spans="1:5" ht="12.75">
      <c r="A536" s="3"/>
      <c r="B536" s="36"/>
      <c r="C536" s="52"/>
      <c r="D536" s="52"/>
      <c r="E536" s="52"/>
    </row>
    <row r="537" spans="1:5" ht="12.75">
      <c r="A537" s="3"/>
      <c r="B537" s="36"/>
      <c r="C537" s="52"/>
      <c r="D537" s="52"/>
      <c r="E537" s="52"/>
    </row>
    <row r="538" spans="1:5" ht="12.75">
      <c r="A538" s="3"/>
      <c r="B538" s="36"/>
      <c r="C538" s="52"/>
      <c r="D538" s="52"/>
      <c r="E538" s="52"/>
    </row>
    <row r="539" spans="1:5" ht="12.75">
      <c r="A539" s="3"/>
      <c r="B539" s="36"/>
      <c r="C539" s="52"/>
      <c r="D539" s="52"/>
      <c r="E539" s="52"/>
    </row>
    <row r="540" spans="1:5" ht="12.75">
      <c r="A540" s="3"/>
      <c r="B540" s="36"/>
      <c r="C540" s="52"/>
      <c r="D540" s="52"/>
      <c r="E540" s="52"/>
    </row>
    <row r="541" spans="1:5" ht="12.75">
      <c r="A541" s="3"/>
      <c r="B541" s="36"/>
      <c r="C541" s="52"/>
      <c r="D541" s="52"/>
      <c r="E541" s="52"/>
    </row>
    <row r="542" spans="1:5" ht="12.75">
      <c r="A542" s="3"/>
      <c r="B542" s="36"/>
      <c r="C542" s="52"/>
      <c r="D542" s="52"/>
      <c r="E542" s="52"/>
    </row>
    <row r="543" spans="1:5" ht="12.75">
      <c r="A543" s="3"/>
      <c r="B543" s="36"/>
      <c r="C543" s="52"/>
      <c r="D543" s="52"/>
      <c r="E543" s="52"/>
    </row>
    <row r="544" spans="1:5" ht="12.75">
      <c r="A544" s="3"/>
      <c r="B544" s="36"/>
      <c r="C544" s="52"/>
      <c r="D544" s="52"/>
      <c r="E544" s="52"/>
    </row>
    <row r="545" spans="1:5" ht="12.75">
      <c r="A545" s="3"/>
      <c r="B545" s="36"/>
      <c r="C545" s="52"/>
      <c r="D545" s="52"/>
      <c r="E545" s="52"/>
    </row>
    <row r="546" spans="1:5" ht="12.75">
      <c r="A546" s="3"/>
      <c r="B546" s="36"/>
      <c r="C546" s="52"/>
      <c r="D546" s="52"/>
      <c r="E546" s="52"/>
    </row>
    <row r="547" spans="1:5" ht="12.75">
      <c r="A547" s="3"/>
      <c r="B547" s="36"/>
      <c r="C547" s="52"/>
      <c r="D547" s="52"/>
      <c r="E547" s="52"/>
    </row>
    <row r="548" spans="1:5" ht="12.75">
      <c r="A548" s="3"/>
      <c r="B548" s="36"/>
      <c r="C548" s="52"/>
      <c r="D548" s="52"/>
      <c r="E548" s="52"/>
    </row>
    <row r="549" spans="1:5" ht="12.75">
      <c r="A549" s="3"/>
      <c r="B549" s="36"/>
      <c r="C549" s="52"/>
      <c r="D549" s="52"/>
      <c r="E549" s="52"/>
    </row>
    <row r="550" spans="1:5" ht="12.75">
      <c r="A550" s="3"/>
      <c r="B550" s="36"/>
      <c r="C550" s="52"/>
      <c r="D550" s="52"/>
      <c r="E550" s="52"/>
    </row>
    <row r="551" spans="1:5" ht="12.75">
      <c r="A551" s="3"/>
      <c r="B551" s="36"/>
      <c r="C551" s="52"/>
      <c r="D551" s="52"/>
      <c r="E551" s="52"/>
    </row>
    <row r="552" spans="1:5" ht="12.75">
      <c r="A552" s="3"/>
      <c r="B552" s="36"/>
      <c r="C552" s="52"/>
      <c r="D552" s="52"/>
      <c r="E552" s="52"/>
    </row>
    <row r="553" spans="1:5" ht="12.75">
      <c r="A553" s="3"/>
      <c r="B553" s="36"/>
      <c r="C553" s="52"/>
      <c r="D553" s="52"/>
      <c r="E553" s="52"/>
    </row>
    <row r="554" spans="1:5" ht="12.75">
      <c r="A554" s="3"/>
      <c r="B554" s="36"/>
      <c r="C554" s="52"/>
      <c r="D554" s="52"/>
      <c r="E554" s="52"/>
    </row>
    <row r="555" spans="1:5" ht="12.75">
      <c r="A555" s="3"/>
      <c r="B555" s="36"/>
      <c r="C555" s="52"/>
      <c r="D555" s="52"/>
      <c r="E555" s="52"/>
    </row>
    <row r="556" spans="1:5" ht="12.75">
      <c r="A556" s="3"/>
      <c r="B556" s="36"/>
      <c r="C556" s="52"/>
      <c r="D556" s="52"/>
      <c r="E556" s="52"/>
    </row>
    <row r="557" spans="1:5" ht="12.75">
      <c r="A557" s="3"/>
      <c r="B557" s="36"/>
      <c r="C557" s="52"/>
      <c r="D557" s="52"/>
      <c r="E557" s="52"/>
    </row>
    <row r="558" spans="1:5" ht="12.75">
      <c r="A558" s="3"/>
      <c r="B558" s="36"/>
      <c r="C558" s="52"/>
      <c r="D558" s="52"/>
      <c r="E558" s="52"/>
    </row>
    <row r="559" spans="1:5" ht="12.75">
      <c r="A559" s="3"/>
      <c r="B559" s="36"/>
      <c r="C559" s="52"/>
      <c r="D559" s="52"/>
      <c r="E559" s="52"/>
    </row>
    <row r="560" spans="1:5" ht="12.75">
      <c r="A560" s="3"/>
      <c r="B560" s="36"/>
      <c r="C560" s="52"/>
      <c r="D560" s="52"/>
      <c r="E560" s="52"/>
    </row>
    <row r="561" spans="1:5" ht="12.75">
      <c r="A561" s="3"/>
      <c r="B561" s="36"/>
      <c r="C561" s="52"/>
      <c r="D561" s="52"/>
      <c r="E561" s="52"/>
    </row>
    <row r="562" spans="1:5" ht="12.75">
      <c r="A562" s="3"/>
      <c r="B562" s="36"/>
      <c r="C562" s="52"/>
      <c r="D562" s="52"/>
      <c r="E562" s="52"/>
    </row>
    <row r="563" spans="1:5" ht="12.75">
      <c r="A563" s="3"/>
      <c r="B563" s="36"/>
      <c r="C563" s="52"/>
      <c r="D563" s="52"/>
      <c r="E563" s="52"/>
    </row>
    <row r="564" spans="1:5" ht="12.75">
      <c r="A564" s="3"/>
      <c r="B564" s="36"/>
      <c r="C564" s="52"/>
      <c r="D564" s="52"/>
      <c r="E564" s="52"/>
    </row>
    <row r="565" spans="1:5" ht="12.75">
      <c r="A565" s="3"/>
      <c r="B565" s="36"/>
      <c r="C565" s="52"/>
      <c r="D565" s="52"/>
      <c r="E565" s="52"/>
    </row>
    <row r="566" spans="1:5" ht="12.75">
      <c r="A566" s="3"/>
      <c r="B566" s="36"/>
      <c r="C566" s="52"/>
      <c r="D566" s="52"/>
      <c r="E566" s="52"/>
    </row>
    <row r="567" spans="1:5" ht="12.75">
      <c r="A567" s="3"/>
      <c r="B567" s="36"/>
      <c r="C567" s="52"/>
      <c r="D567" s="52"/>
      <c r="E567" s="52"/>
    </row>
    <row r="568" spans="1:5" ht="12.75">
      <c r="A568" s="3"/>
      <c r="B568" s="36"/>
      <c r="C568" s="52"/>
      <c r="D568" s="52"/>
      <c r="E568" s="52"/>
    </row>
    <row r="569" spans="1:5" ht="12.75">
      <c r="A569" s="3"/>
      <c r="B569" s="36"/>
      <c r="C569" s="52"/>
      <c r="D569" s="52"/>
      <c r="E569" s="52"/>
    </row>
    <row r="570" spans="1:5" ht="12.75">
      <c r="A570" s="3"/>
      <c r="B570" s="36"/>
      <c r="C570" s="52"/>
      <c r="D570" s="52"/>
      <c r="E570" s="52"/>
    </row>
    <row r="571" spans="1:5" ht="12.75">
      <c r="A571" s="3"/>
      <c r="B571" s="36"/>
      <c r="C571" s="52"/>
      <c r="D571" s="52"/>
      <c r="E571" s="52"/>
    </row>
    <row r="572" spans="1:5" ht="12.75">
      <c r="A572" s="3"/>
      <c r="B572" s="36"/>
      <c r="C572" s="52"/>
      <c r="D572" s="52"/>
      <c r="E572" s="52"/>
    </row>
    <row r="573" spans="1:5" ht="12.75">
      <c r="A573" s="3"/>
      <c r="B573" s="36"/>
      <c r="C573" s="52"/>
      <c r="D573" s="52"/>
      <c r="E573" s="52"/>
    </row>
    <row r="574" spans="1:5" ht="12.75">
      <c r="A574" s="3"/>
      <c r="B574" s="36"/>
      <c r="C574" s="52"/>
      <c r="D574" s="52"/>
      <c r="E574" s="52"/>
    </row>
    <row r="575" spans="1:5" ht="12.75">
      <c r="A575" s="3"/>
      <c r="B575" s="36"/>
      <c r="C575" s="52"/>
      <c r="D575" s="52"/>
      <c r="E575" s="52"/>
    </row>
    <row r="576" spans="1:5" ht="12.75">
      <c r="A576" s="3"/>
      <c r="B576" s="36"/>
      <c r="C576" s="52"/>
      <c r="D576" s="52"/>
      <c r="E576" s="52"/>
    </row>
    <row r="577" spans="1:5" ht="12.75">
      <c r="A577" s="3"/>
      <c r="B577" s="36"/>
      <c r="C577" s="52"/>
      <c r="D577" s="52"/>
      <c r="E577" s="52"/>
    </row>
    <row r="578" spans="1:5" ht="12.75">
      <c r="A578" s="3"/>
      <c r="B578" s="36"/>
      <c r="C578" s="52"/>
      <c r="D578" s="52"/>
      <c r="E578" s="52"/>
    </row>
    <row r="579" spans="1:5" ht="12.75">
      <c r="A579" s="3"/>
      <c r="B579" s="36"/>
      <c r="C579" s="52"/>
      <c r="D579" s="52"/>
      <c r="E579" s="52"/>
    </row>
    <row r="580" spans="1:5" ht="12.75">
      <c r="A580" s="3"/>
      <c r="B580" s="36"/>
      <c r="C580" s="52"/>
      <c r="D580" s="52"/>
      <c r="E580" s="52"/>
    </row>
    <row r="581" spans="1:5" ht="12.75">
      <c r="A581" s="3"/>
      <c r="B581" s="36"/>
      <c r="C581" s="52"/>
      <c r="D581" s="52"/>
      <c r="E581" s="52"/>
    </row>
    <row r="582" spans="1:5" ht="12.75">
      <c r="A582" s="3"/>
      <c r="B582" s="36"/>
      <c r="C582" s="52"/>
      <c r="D582" s="52"/>
      <c r="E582" s="52"/>
    </row>
    <row r="583" spans="1:5" ht="12.75">
      <c r="A583" s="3"/>
      <c r="B583" s="36"/>
      <c r="C583" s="52"/>
      <c r="D583" s="52"/>
      <c r="E583" s="52"/>
    </row>
    <row r="584" spans="1:5" ht="12.75">
      <c r="A584" s="3"/>
      <c r="B584" s="36"/>
      <c r="C584" s="52"/>
      <c r="D584" s="52"/>
      <c r="E584" s="52"/>
    </row>
    <row r="585" spans="1:5" ht="12.75">
      <c r="A585" s="3"/>
      <c r="B585" s="36"/>
      <c r="C585" s="52"/>
      <c r="D585" s="52"/>
      <c r="E585" s="52"/>
    </row>
    <row r="586" spans="1:5" ht="12.75">
      <c r="A586" s="3"/>
      <c r="B586" s="36"/>
      <c r="C586" s="52"/>
      <c r="D586" s="52"/>
      <c r="E586" s="52"/>
    </row>
    <row r="587" spans="1:5" ht="12.75">
      <c r="A587" s="3"/>
      <c r="B587" s="36"/>
      <c r="C587" s="52"/>
      <c r="D587" s="52"/>
      <c r="E587" s="52"/>
    </row>
    <row r="588" spans="1:5" ht="12.75">
      <c r="A588" s="3"/>
      <c r="B588" s="36"/>
      <c r="C588" s="52"/>
      <c r="D588" s="52"/>
      <c r="E588" s="52"/>
    </row>
    <row r="589" spans="1:5" ht="12.75">
      <c r="A589" s="3"/>
      <c r="B589" s="36"/>
      <c r="C589" s="52"/>
      <c r="D589" s="52"/>
      <c r="E589" s="52"/>
    </row>
    <row r="590" spans="1:5" ht="12.75">
      <c r="A590" s="3"/>
      <c r="B590" s="36"/>
      <c r="C590" s="52"/>
      <c r="D590" s="52"/>
      <c r="E590" s="52"/>
    </row>
    <row r="591" spans="1:5" ht="12.75">
      <c r="A591" s="3"/>
      <c r="B591" s="36"/>
      <c r="C591" s="52"/>
      <c r="D591" s="52"/>
      <c r="E591" s="52"/>
    </row>
    <row r="592" spans="1:5" ht="12.75">
      <c r="A592" s="3"/>
      <c r="B592" s="36"/>
      <c r="C592" s="52"/>
      <c r="D592" s="52"/>
      <c r="E592" s="52"/>
    </row>
    <row r="593" spans="1:5" ht="12.75">
      <c r="A593" s="3"/>
      <c r="B593" s="36"/>
      <c r="C593" s="52"/>
      <c r="D593" s="52"/>
      <c r="E593" s="52"/>
    </row>
    <row r="594" spans="1:5" ht="12.75">
      <c r="A594" s="3"/>
      <c r="B594" s="36"/>
      <c r="C594" s="52"/>
      <c r="D594" s="52"/>
      <c r="E594" s="52"/>
    </row>
    <row r="595" spans="1:5" ht="12.75">
      <c r="A595" s="3"/>
      <c r="B595" s="36"/>
      <c r="C595" s="52"/>
      <c r="D595" s="52"/>
      <c r="E595" s="52"/>
    </row>
    <row r="596" spans="1:5" ht="12.75">
      <c r="A596" s="3"/>
      <c r="B596" s="36"/>
      <c r="C596" s="52"/>
      <c r="D596" s="52"/>
      <c r="E596" s="52"/>
    </row>
    <row r="597" spans="1:5" ht="12.75">
      <c r="A597" s="3"/>
      <c r="B597" s="36"/>
      <c r="C597" s="52"/>
      <c r="D597" s="52"/>
      <c r="E597" s="52"/>
    </row>
    <row r="598" spans="1:5" ht="12.75">
      <c r="A598" s="3"/>
      <c r="B598" s="36"/>
      <c r="C598" s="52"/>
      <c r="D598" s="52"/>
      <c r="E598" s="52"/>
    </row>
    <row r="599" spans="1:5" ht="12.75">
      <c r="A599" s="3"/>
      <c r="B599" s="36"/>
      <c r="C599" s="52"/>
      <c r="D599" s="52"/>
      <c r="E599" s="52"/>
    </row>
    <row r="600" spans="1:5" ht="12.75">
      <c r="A600" s="3"/>
      <c r="B600" s="36"/>
      <c r="C600" s="52"/>
      <c r="D600" s="52"/>
      <c r="E600" s="52"/>
    </row>
    <row r="601" spans="1:5" ht="12.75">
      <c r="A601" s="3"/>
      <c r="B601" s="36"/>
      <c r="C601" s="52"/>
      <c r="D601" s="52"/>
      <c r="E601" s="52"/>
    </row>
    <row r="602" spans="1:5" ht="12.75">
      <c r="A602" s="3"/>
      <c r="B602" s="36"/>
      <c r="C602" s="52"/>
      <c r="D602" s="52"/>
      <c r="E602" s="52"/>
    </row>
    <row r="603" spans="1:5" ht="12.75">
      <c r="A603" s="3"/>
      <c r="B603" s="36"/>
      <c r="C603" s="52"/>
      <c r="D603" s="52"/>
      <c r="E603" s="52"/>
    </row>
    <row r="604" spans="1:5" ht="12.75">
      <c r="A604" s="3"/>
      <c r="B604" s="36"/>
      <c r="C604" s="52"/>
      <c r="D604" s="52"/>
      <c r="E604" s="52"/>
    </row>
    <row r="605" spans="1:5" ht="12.75">
      <c r="A605" s="3"/>
      <c r="B605" s="36"/>
      <c r="C605" s="52"/>
      <c r="D605" s="52"/>
      <c r="E605" s="52"/>
    </row>
    <row r="606" spans="1:5" ht="12.75">
      <c r="A606" s="3"/>
      <c r="B606" s="36"/>
      <c r="C606" s="52"/>
      <c r="D606" s="52"/>
      <c r="E606" s="52"/>
    </row>
    <row r="607" spans="1:5" ht="12.75">
      <c r="A607" s="3"/>
      <c r="B607" s="36"/>
      <c r="C607" s="52"/>
      <c r="D607" s="52"/>
      <c r="E607" s="52"/>
    </row>
    <row r="608" spans="1:5" ht="12.75">
      <c r="A608" s="3"/>
      <c r="B608" s="36"/>
      <c r="C608" s="52"/>
      <c r="D608" s="52"/>
      <c r="E608" s="52"/>
    </row>
    <row r="609" spans="1:5" ht="12.75">
      <c r="A609" s="3"/>
      <c r="B609" s="36"/>
      <c r="C609" s="52"/>
      <c r="D609" s="52"/>
      <c r="E609" s="52"/>
    </row>
    <row r="610" spans="1:5" ht="12.75">
      <c r="A610" s="3"/>
      <c r="B610" s="36"/>
      <c r="C610" s="52"/>
      <c r="D610" s="52"/>
      <c r="E610" s="52"/>
    </row>
    <row r="611" spans="1:5" ht="12.75">
      <c r="A611" s="3"/>
      <c r="B611" s="36"/>
      <c r="C611" s="52"/>
      <c r="D611" s="52"/>
      <c r="E611" s="52"/>
    </row>
    <row r="612" spans="1:5" ht="12.75">
      <c r="A612" s="3"/>
      <c r="B612" s="36"/>
      <c r="C612" s="52"/>
      <c r="D612" s="52"/>
      <c r="E612" s="52"/>
    </row>
    <row r="613" spans="1:5" ht="12.75">
      <c r="A613" s="3"/>
      <c r="B613" s="36"/>
      <c r="C613" s="52"/>
      <c r="D613" s="52"/>
      <c r="E613" s="52"/>
    </row>
    <row r="614" spans="1:5" ht="12.75">
      <c r="A614" s="3"/>
      <c r="B614" s="36"/>
      <c r="C614" s="52"/>
      <c r="D614" s="52"/>
      <c r="E614" s="52"/>
    </row>
    <row r="615" spans="1:5" ht="12.75">
      <c r="A615" s="3"/>
      <c r="B615" s="36"/>
      <c r="C615" s="52"/>
      <c r="D615" s="52"/>
      <c r="E615" s="52"/>
    </row>
    <row r="616" spans="1:5" ht="12.75">
      <c r="A616" s="3"/>
      <c r="B616" s="36"/>
      <c r="C616" s="52"/>
      <c r="D616" s="52"/>
      <c r="E616" s="52"/>
    </row>
    <row r="617" spans="1:5" ht="12.75">
      <c r="A617" s="3"/>
      <c r="B617" s="36"/>
      <c r="C617" s="52"/>
      <c r="D617" s="52"/>
      <c r="E617" s="52"/>
    </row>
    <row r="618" spans="1:5" ht="12.75">
      <c r="A618" s="3"/>
      <c r="B618" s="36"/>
      <c r="C618" s="52"/>
      <c r="D618" s="52"/>
      <c r="E618" s="52"/>
    </row>
    <row r="619" spans="1:5" ht="12.75">
      <c r="A619" s="3"/>
      <c r="B619" s="36"/>
      <c r="C619" s="52"/>
      <c r="D619" s="52"/>
      <c r="E619" s="52"/>
    </row>
    <row r="620" spans="1:5" ht="12.75">
      <c r="A620" s="3"/>
      <c r="B620" s="36"/>
      <c r="C620" s="52"/>
      <c r="D620" s="52"/>
      <c r="E620" s="52"/>
    </row>
    <row r="621" spans="1:5" ht="12.75">
      <c r="A621" s="3"/>
      <c r="B621" s="36"/>
      <c r="C621" s="52"/>
      <c r="D621" s="52"/>
      <c r="E621" s="52"/>
    </row>
    <row r="622" spans="1:5" ht="12.75">
      <c r="A622" s="3"/>
      <c r="B622" s="36"/>
      <c r="C622" s="52"/>
      <c r="D622" s="52"/>
      <c r="E622" s="52"/>
    </row>
    <row r="623" spans="1:5" ht="12.75">
      <c r="A623" s="3"/>
      <c r="B623" s="36"/>
      <c r="C623" s="52"/>
      <c r="D623" s="52"/>
      <c r="E623" s="52"/>
    </row>
    <row r="624" spans="1:5" ht="12.75">
      <c r="A624" s="3"/>
      <c r="B624" s="36"/>
      <c r="C624" s="52"/>
      <c r="D624" s="52"/>
      <c r="E624" s="52"/>
    </row>
    <row r="625" spans="1:5" ht="12.75">
      <c r="A625" s="3"/>
      <c r="B625" s="36"/>
      <c r="C625" s="52"/>
      <c r="D625" s="52"/>
      <c r="E625" s="52"/>
    </row>
    <row r="626" spans="1:5" ht="12.75">
      <c r="A626" s="3"/>
      <c r="B626" s="36"/>
      <c r="C626" s="52"/>
      <c r="D626" s="52"/>
      <c r="E626" s="52"/>
    </row>
    <row r="627" spans="1:5" ht="12.75">
      <c r="A627" s="3"/>
      <c r="B627" s="36"/>
      <c r="C627" s="52"/>
      <c r="D627" s="52"/>
      <c r="E627" s="52"/>
    </row>
    <row r="628" spans="1:5" ht="12.75">
      <c r="A628" s="3"/>
      <c r="B628" s="36"/>
      <c r="C628" s="52"/>
      <c r="D628" s="52"/>
      <c r="E628" s="52"/>
    </row>
    <row r="629" spans="1:5" ht="12.75">
      <c r="A629" s="3"/>
      <c r="B629" s="36"/>
      <c r="C629" s="52"/>
      <c r="D629" s="52"/>
      <c r="E629" s="52"/>
    </row>
    <row r="630" spans="1:5" ht="12.75">
      <c r="A630" s="3"/>
      <c r="B630" s="36"/>
      <c r="C630" s="52"/>
      <c r="D630" s="52"/>
      <c r="E630" s="52"/>
    </row>
    <row r="631" spans="1:5" ht="12.75">
      <c r="A631" s="3"/>
      <c r="B631" s="36"/>
      <c r="C631" s="52"/>
      <c r="D631" s="52"/>
      <c r="E631" s="52"/>
    </row>
    <row r="632" spans="1:5" ht="12.75">
      <c r="A632" s="3"/>
      <c r="B632" s="36"/>
      <c r="C632" s="52"/>
      <c r="D632" s="52"/>
      <c r="E632" s="52"/>
    </row>
    <row r="633" spans="1:5" ht="12.75">
      <c r="A633" s="3"/>
      <c r="B633" s="36"/>
      <c r="C633" s="52"/>
      <c r="D633" s="52"/>
      <c r="E633" s="52"/>
    </row>
    <row r="634" spans="1:5" ht="12.75">
      <c r="A634" s="3"/>
      <c r="B634" s="36"/>
      <c r="C634" s="52"/>
      <c r="D634" s="52"/>
      <c r="E634" s="52"/>
    </row>
    <row r="635" spans="1:5" ht="12.75">
      <c r="A635" s="3"/>
      <c r="B635" s="36"/>
      <c r="C635" s="52"/>
      <c r="D635" s="52"/>
      <c r="E635" s="52"/>
    </row>
    <row r="636" spans="1:5" ht="12.75">
      <c r="A636" s="3"/>
      <c r="B636" s="36"/>
      <c r="C636" s="52"/>
      <c r="D636" s="52"/>
      <c r="E636" s="52"/>
    </row>
    <row r="637" spans="1:5" ht="12.75">
      <c r="A637" s="3"/>
      <c r="B637" s="36"/>
      <c r="C637" s="52"/>
      <c r="D637" s="52"/>
      <c r="E637" s="52"/>
    </row>
    <row r="638" spans="1:5" ht="12.75">
      <c r="A638" s="3"/>
      <c r="B638" s="36"/>
      <c r="C638" s="52"/>
      <c r="D638" s="52"/>
      <c r="E638" s="52"/>
    </row>
    <row r="639" spans="1:5" ht="12.75">
      <c r="A639" s="3"/>
      <c r="B639" s="36"/>
      <c r="C639" s="52"/>
      <c r="D639" s="52"/>
      <c r="E639" s="52"/>
    </row>
    <row r="640" spans="1:5" ht="12.75">
      <c r="A640" s="3"/>
      <c r="B640" s="36"/>
      <c r="C640" s="52"/>
      <c r="D640" s="52"/>
      <c r="E640" s="52"/>
    </row>
    <row r="641" spans="1:5" ht="12.75">
      <c r="A641" s="3"/>
      <c r="B641" s="36"/>
      <c r="C641" s="52"/>
      <c r="D641" s="52"/>
      <c r="E641" s="52"/>
    </row>
    <row r="642" spans="1:5" ht="12.75">
      <c r="A642" s="3"/>
      <c r="B642" s="36"/>
      <c r="C642" s="52"/>
      <c r="D642" s="52"/>
      <c r="E642" s="52"/>
    </row>
    <row r="643" spans="1:5" ht="12.75">
      <c r="A643" s="3"/>
      <c r="B643" s="36"/>
      <c r="C643" s="52"/>
      <c r="D643" s="52"/>
      <c r="E643" s="52"/>
    </row>
    <row r="644" spans="1:5" ht="12.75">
      <c r="A644" s="3"/>
      <c r="B644" s="36"/>
      <c r="C644" s="52"/>
      <c r="D644" s="52"/>
      <c r="E644" s="52"/>
    </row>
    <row r="645" spans="1:5" ht="12.75">
      <c r="A645" s="3"/>
      <c r="B645" s="36"/>
      <c r="C645" s="52"/>
      <c r="D645" s="52"/>
      <c r="E645" s="52"/>
    </row>
    <row r="646" spans="1:5" ht="12.75">
      <c r="A646" s="3"/>
      <c r="B646" s="36"/>
      <c r="C646" s="52"/>
      <c r="D646" s="52"/>
      <c r="E646" s="52"/>
    </row>
    <row r="647" spans="1:5" ht="12.75">
      <c r="A647" s="3"/>
      <c r="B647" s="36"/>
      <c r="C647" s="52"/>
      <c r="D647" s="52"/>
      <c r="E647" s="52"/>
    </row>
    <row r="648" spans="1:5" ht="12.75">
      <c r="A648" s="3"/>
      <c r="B648" s="36"/>
      <c r="C648" s="52"/>
      <c r="D648" s="52"/>
      <c r="E648" s="52"/>
    </row>
    <row r="649" spans="1:5" ht="12.75">
      <c r="A649" s="3"/>
      <c r="B649" s="36"/>
      <c r="C649" s="52"/>
      <c r="D649" s="52"/>
      <c r="E649" s="52"/>
    </row>
    <row r="650" spans="1:5" ht="12.75">
      <c r="A650" s="3"/>
      <c r="B650" s="36"/>
      <c r="C650" s="52"/>
      <c r="D650" s="52"/>
      <c r="E650" s="52"/>
    </row>
    <row r="651" spans="1:5" ht="12.75">
      <c r="A651" s="3"/>
      <c r="B651" s="36"/>
      <c r="C651" s="52"/>
      <c r="D651" s="52"/>
      <c r="E651" s="52"/>
    </row>
    <row r="652" spans="1:5" ht="12.75">
      <c r="A652" s="3"/>
      <c r="B652" s="36"/>
      <c r="C652" s="52"/>
      <c r="D652" s="52"/>
      <c r="E652" s="52"/>
    </row>
    <row r="653" spans="1:5" ht="12.75">
      <c r="A653" s="3"/>
      <c r="B653" s="36"/>
      <c r="C653" s="52"/>
      <c r="D653" s="52"/>
      <c r="E653" s="52"/>
    </row>
    <row r="654" spans="1:5" ht="12.75">
      <c r="A654" s="3"/>
      <c r="B654" s="36"/>
      <c r="C654" s="52"/>
      <c r="D654" s="52"/>
      <c r="E654" s="52"/>
    </row>
    <row r="655" spans="1:5" ht="12.75">
      <c r="A655" s="3"/>
      <c r="B655" s="36"/>
      <c r="C655" s="52"/>
      <c r="D655" s="52"/>
      <c r="E655" s="52"/>
    </row>
    <row r="656" spans="1:5" ht="12.75">
      <c r="A656" s="3"/>
      <c r="B656" s="36"/>
      <c r="C656" s="52"/>
      <c r="D656" s="52"/>
      <c r="E656" s="52"/>
    </row>
    <row r="657" spans="1:5" ht="12.75">
      <c r="A657" s="3"/>
      <c r="B657" s="36"/>
      <c r="C657" s="52"/>
      <c r="D657" s="52"/>
      <c r="E657" s="52"/>
    </row>
    <row r="658" spans="1:5" ht="12.75">
      <c r="A658" s="3"/>
      <c r="B658" s="36"/>
      <c r="C658" s="52"/>
      <c r="D658" s="52"/>
      <c r="E658" s="52"/>
    </row>
    <row r="659" spans="1:5" ht="12.75">
      <c r="A659" s="3"/>
      <c r="B659" s="36"/>
      <c r="C659" s="52"/>
      <c r="D659" s="52"/>
      <c r="E659" s="52"/>
    </row>
    <row r="660" spans="1:5" ht="12.75">
      <c r="A660" s="3"/>
      <c r="B660" s="36"/>
      <c r="C660" s="52"/>
      <c r="D660" s="52"/>
      <c r="E660" s="52"/>
    </row>
    <row r="661" spans="1:5" ht="12.75">
      <c r="A661" s="3"/>
      <c r="B661" s="36"/>
      <c r="C661" s="52"/>
      <c r="D661" s="52"/>
      <c r="E661" s="52"/>
    </row>
    <row r="662" spans="1:5" ht="12.75">
      <c r="A662" s="3"/>
      <c r="B662" s="36"/>
      <c r="C662" s="52"/>
      <c r="D662" s="52"/>
      <c r="E662" s="52"/>
    </row>
    <row r="663" spans="1:5" ht="12.75">
      <c r="A663" s="3"/>
      <c r="B663" s="36"/>
      <c r="C663" s="52"/>
      <c r="D663" s="52"/>
      <c r="E663" s="52"/>
    </row>
    <row r="664" spans="1:5" ht="12.75">
      <c r="A664" s="3"/>
      <c r="B664" s="36"/>
      <c r="C664" s="52"/>
      <c r="D664" s="52"/>
      <c r="E664" s="52"/>
    </row>
    <row r="665" spans="1:5" ht="12.75">
      <c r="A665" s="3"/>
      <c r="B665" s="36"/>
      <c r="C665" s="52"/>
      <c r="D665" s="52"/>
      <c r="E665" s="52"/>
    </row>
    <row r="666" spans="1:5" ht="12.75">
      <c r="A666" s="3"/>
      <c r="B666" s="36"/>
      <c r="C666" s="52"/>
      <c r="D666" s="52"/>
      <c r="E666" s="52"/>
    </row>
    <row r="667" spans="1:5" ht="12.75">
      <c r="A667" s="3"/>
      <c r="B667" s="36"/>
      <c r="C667" s="52"/>
      <c r="D667" s="52"/>
      <c r="E667" s="52"/>
    </row>
    <row r="668" spans="1:5" ht="12.75">
      <c r="A668" s="3"/>
      <c r="B668" s="36"/>
      <c r="C668" s="52"/>
      <c r="D668" s="52"/>
      <c r="E668" s="52"/>
    </row>
    <row r="669" spans="1:5" ht="12.75">
      <c r="A669" s="3"/>
      <c r="B669" s="36"/>
      <c r="C669" s="52"/>
      <c r="D669" s="52"/>
      <c r="E669" s="52"/>
    </row>
    <row r="670" spans="1:5" ht="12.75">
      <c r="A670" s="3"/>
      <c r="B670" s="36"/>
      <c r="C670" s="52"/>
      <c r="D670" s="52"/>
      <c r="E670" s="52"/>
    </row>
    <row r="671" spans="1:5" ht="12.75">
      <c r="A671" s="3"/>
      <c r="B671" s="36"/>
      <c r="C671" s="52"/>
      <c r="D671" s="52"/>
      <c r="E671" s="52"/>
    </row>
    <row r="672" spans="1:5" ht="12.75">
      <c r="A672" s="3"/>
      <c r="B672" s="36"/>
      <c r="C672" s="52"/>
      <c r="D672" s="52"/>
      <c r="E672" s="52"/>
    </row>
    <row r="673" spans="1:5" ht="12.75">
      <c r="A673" s="3"/>
      <c r="B673" s="36"/>
      <c r="C673" s="52"/>
      <c r="D673" s="52"/>
      <c r="E673" s="52"/>
    </row>
    <row r="674" spans="1:5" ht="12.75">
      <c r="A674" s="3"/>
      <c r="B674" s="36"/>
      <c r="C674" s="52"/>
      <c r="D674" s="52"/>
      <c r="E674" s="52"/>
    </row>
    <row r="675" spans="1:5" ht="12.75">
      <c r="A675" s="3"/>
      <c r="B675" s="36"/>
      <c r="C675" s="52"/>
      <c r="D675" s="52"/>
      <c r="E675" s="52"/>
    </row>
    <row r="676" spans="1:5" ht="12.75">
      <c r="A676" s="3"/>
      <c r="B676" s="36"/>
      <c r="C676" s="52"/>
      <c r="D676" s="52"/>
      <c r="E676" s="52"/>
    </row>
    <row r="677" spans="1:5" ht="12.75">
      <c r="A677" s="3"/>
      <c r="B677" s="36"/>
      <c r="C677" s="52"/>
      <c r="D677" s="52"/>
      <c r="E677" s="52"/>
    </row>
    <row r="678" spans="1:5" ht="12.75">
      <c r="A678" s="3"/>
      <c r="B678" s="36"/>
      <c r="C678" s="52"/>
      <c r="D678" s="52"/>
      <c r="E678" s="52"/>
    </row>
    <row r="679" spans="1:5" ht="12.75">
      <c r="A679" s="3"/>
      <c r="B679" s="36"/>
      <c r="C679" s="52"/>
      <c r="D679" s="52"/>
      <c r="E679" s="52"/>
    </row>
    <row r="680" spans="1:5" ht="12.75">
      <c r="A680" s="3"/>
      <c r="B680" s="36"/>
      <c r="C680" s="52"/>
      <c r="D680" s="52"/>
      <c r="E680" s="52"/>
    </row>
    <row r="681" spans="1:5" ht="12.75">
      <c r="A681" s="3"/>
      <c r="B681" s="36"/>
      <c r="C681" s="52"/>
      <c r="D681" s="52"/>
      <c r="E681" s="52"/>
    </row>
    <row r="682" spans="1:5" ht="12.75">
      <c r="A682" s="3"/>
      <c r="B682" s="36"/>
      <c r="C682" s="52"/>
      <c r="D682" s="52"/>
      <c r="E682" s="52"/>
    </row>
    <row r="683" spans="1:5" ht="12.75">
      <c r="A683" s="3"/>
      <c r="B683" s="36"/>
      <c r="C683" s="52"/>
      <c r="D683" s="52"/>
      <c r="E683" s="52"/>
    </row>
    <row r="684" spans="1:5" ht="12.75">
      <c r="A684" s="3"/>
      <c r="B684" s="36"/>
      <c r="C684" s="52"/>
      <c r="D684" s="52"/>
      <c r="E684" s="52"/>
    </row>
    <row r="685" spans="1:5" ht="12.75">
      <c r="A685" s="3"/>
      <c r="B685" s="36"/>
      <c r="C685" s="52"/>
      <c r="D685" s="52"/>
      <c r="E685" s="52"/>
    </row>
    <row r="686" spans="1:5" ht="12.75">
      <c r="A686" s="3"/>
      <c r="B686" s="36"/>
      <c r="C686" s="52"/>
      <c r="D686" s="52"/>
      <c r="E686" s="52"/>
    </row>
    <row r="687" spans="1:5" ht="12.75">
      <c r="A687" s="3"/>
      <c r="B687" s="36"/>
      <c r="C687" s="52"/>
      <c r="D687" s="52"/>
      <c r="E687" s="52"/>
    </row>
    <row r="688" spans="1:5" ht="12.75">
      <c r="A688" s="3"/>
      <c r="B688" s="36"/>
      <c r="C688" s="52"/>
      <c r="D688" s="52"/>
      <c r="E688" s="52"/>
    </row>
    <row r="689" spans="1:5" ht="12.75">
      <c r="A689" s="3"/>
      <c r="B689" s="36"/>
      <c r="C689" s="52"/>
      <c r="D689" s="52"/>
      <c r="E689" s="52"/>
    </row>
    <row r="690" spans="1:5" ht="12.75">
      <c r="A690" s="3"/>
      <c r="B690" s="36"/>
      <c r="C690" s="52"/>
      <c r="D690" s="52"/>
      <c r="E690" s="52"/>
    </row>
    <row r="691" spans="1:5" ht="12.75">
      <c r="A691" s="3"/>
      <c r="B691" s="36"/>
      <c r="C691" s="52"/>
      <c r="D691" s="52"/>
      <c r="E691" s="52"/>
    </row>
    <row r="692" spans="1:5" ht="12.75">
      <c r="A692" s="3"/>
      <c r="B692" s="36"/>
      <c r="C692" s="52"/>
      <c r="D692" s="52"/>
      <c r="E692" s="52"/>
    </row>
  </sheetData>
  <sheetProtection/>
  <printOptions gridLines="1" horizontalCentered="1"/>
  <pageMargins left="0.7874015748031497" right="0.7874015748031497" top="0.7874015748031497" bottom="0.984251968503937" header="0.984251968503937" footer="0"/>
  <pageSetup horizontalDpi="120" verticalDpi="12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21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4.7109375" style="47" customWidth="1"/>
    <col min="2" max="2" width="41.57421875" style="48" customWidth="1"/>
    <col min="3" max="3" width="10.140625" style="50" customWidth="1"/>
    <col min="4" max="4" width="13.421875" style="50" customWidth="1"/>
    <col min="5" max="5" width="11.57421875" style="50" customWidth="1"/>
  </cols>
  <sheetData>
    <row r="1" spans="1:5" ht="15.75">
      <c r="A1" s="59" t="s">
        <v>102</v>
      </c>
      <c r="B1" s="32"/>
      <c r="C1" s="33"/>
      <c r="D1" s="33"/>
      <c r="E1" s="33"/>
    </row>
    <row r="2" spans="1:5" ht="15.75">
      <c r="A2" s="58" t="s">
        <v>151</v>
      </c>
      <c r="B2" s="34"/>
      <c r="C2" s="33"/>
      <c r="D2" s="33"/>
      <c r="E2" s="33"/>
    </row>
    <row r="3" spans="1:5" ht="12.75">
      <c r="A3" s="3"/>
      <c r="B3" s="34"/>
      <c r="C3" s="33"/>
      <c r="D3" s="33"/>
      <c r="E3" s="33"/>
    </row>
    <row r="4" spans="1:5" ht="12.75">
      <c r="A4" s="35"/>
      <c r="B4" s="36"/>
      <c r="C4" s="33"/>
      <c r="D4" s="33"/>
      <c r="E4" s="33"/>
    </row>
    <row r="5" spans="1:5" ht="12.75">
      <c r="A5" s="3" t="s">
        <v>75</v>
      </c>
      <c r="B5" s="4" t="s">
        <v>76</v>
      </c>
      <c r="C5" s="37" t="s">
        <v>55</v>
      </c>
      <c r="D5" s="37" t="s">
        <v>73</v>
      </c>
      <c r="E5" s="37" t="s">
        <v>2</v>
      </c>
    </row>
    <row r="6" spans="1:5" ht="73.5">
      <c r="A6" s="38">
        <v>3207</v>
      </c>
      <c r="B6" s="17" t="s">
        <v>77</v>
      </c>
      <c r="C6" s="33"/>
      <c r="D6" s="33"/>
      <c r="E6" s="33"/>
    </row>
    <row r="7" spans="1:5" ht="21">
      <c r="A7" s="39" t="s">
        <v>38</v>
      </c>
      <c r="B7" s="17" t="s">
        <v>78</v>
      </c>
      <c r="C7" s="33"/>
      <c r="D7" s="33"/>
      <c r="E7" s="33"/>
    </row>
    <row r="8" spans="1:7" ht="12.75">
      <c r="A8" s="40" t="s">
        <v>38</v>
      </c>
      <c r="B8" s="34" t="s">
        <v>79</v>
      </c>
      <c r="C8" s="41">
        <v>111526</v>
      </c>
      <c r="D8" s="41">
        <v>63548903</v>
      </c>
      <c r="E8" s="41">
        <v>93870</v>
      </c>
      <c r="F8" s="42"/>
      <c r="G8" s="42"/>
    </row>
    <row r="9" spans="1:7" ht="12.75">
      <c r="A9" s="40" t="s">
        <v>38</v>
      </c>
      <c r="B9" s="34" t="s">
        <v>80</v>
      </c>
      <c r="C9" s="41">
        <v>196</v>
      </c>
      <c r="D9" s="41">
        <v>1463255</v>
      </c>
      <c r="E9" s="41">
        <v>2214</v>
      </c>
      <c r="F9" s="42"/>
      <c r="G9" s="42"/>
    </row>
    <row r="10" spans="1:7" ht="12.75">
      <c r="A10" s="40" t="s">
        <v>38</v>
      </c>
      <c r="B10" s="34" t="s">
        <v>81</v>
      </c>
      <c r="C10" s="41">
        <v>98387</v>
      </c>
      <c r="D10" s="41">
        <v>279659950</v>
      </c>
      <c r="E10" s="41">
        <v>410662</v>
      </c>
      <c r="F10" s="42"/>
      <c r="G10" s="42"/>
    </row>
    <row r="11" spans="1:7" ht="12.75">
      <c r="A11" s="40" t="s">
        <v>38</v>
      </c>
      <c r="B11" s="34" t="s">
        <v>82</v>
      </c>
      <c r="C11" s="41">
        <v>1958</v>
      </c>
      <c r="D11" s="41">
        <v>5861625</v>
      </c>
      <c r="E11" s="41">
        <v>8520</v>
      </c>
      <c r="F11" s="42"/>
      <c r="G11" s="42"/>
    </row>
    <row r="12" spans="1:7" ht="12.75">
      <c r="A12" s="40" t="s">
        <v>38</v>
      </c>
      <c r="B12" s="34" t="s">
        <v>83</v>
      </c>
      <c r="C12" s="41">
        <v>362702</v>
      </c>
      <c r="D12" s="41">
        <v>518003362</v>
      </c>
      <c r="E12" s="41">
        <v>761003</v>
      </c>
      <c r="F12" s="42"/>
      <c r="G12" s="42"/>
    </row>
    <row r="13" spans="1:7" ht="12.75">
      <c r="A13" s="40" t="s">
        <v>38</v>
      </c>
      <c r="B13" s="34" t="s">
        <v>84</v>
      </c>
      <c r="C13" s="41">
        <v>56741</v>
      </c>
      <c r="D13" s="41">
        <v>224114463</v>
      </c>
      <c r="E13" s="41">
        <v>328945</v>
      </c>
      <c r="F13" s="42"/>
      <c r="G13" s="42"/>
    </row>
    <row r="14" spans="1:7" ht="12.75">
      <c r="A14" s="40" t="s">
        <v>38</v>
      </c>
      <c r="B14" s="34" t="s">
        <v>30</v>
      </c>
      <c r="C14" s="41">
        <v>17896</v>
      </c>
      <c r="D14" s="41">
        <v>51562874</v>
      </c>
      <c r="E14" s="41">
        <v>78229</v>
      </c>
      <c r="F14" s="42"/>
      <c r="G14" s="42"/>
    </row>
    <row r="15" spans="1:7" ht="12.75">
      <c r="A15" s="40" t="s">
        <v>38</v>
      </c>
      <c r="B15" s="34" t="s">
        <v>85</v>
      </c>
      <c r="C15" s="41">
        <v>42328</v>
      </c>
      <c r="D15" s="41">
        <v>287344104</v>
      </c>
      <c r="E15" s="41">
        <v>426419</v>
      </c>
      <c r="F15" s="42"/>
      <c r="G15" s="42"/>
    </row>
    <row r="16" spans="1:7" ht="12.75">
      <c r="A16" s="40" t="s">
        <v>38</v>
      </c>
      <c r="B16" s="34" t="s">
        <v>86</v>
      </c>
      <c r="C16" s="41">
        <v>28737</v>
      </c>
      <c r="D16" s="41">
        <v>25920435</v>
      </c>
      <c r="E16" s="41">
        <v>37568</v>
      </c>
      <c r="F16" s="42"/>
      <c r="G16" s="42"/>
    </row>
    <row r="17" spans="1:7" ht="12.75">
      <c r="A17" s="40" t="s">
        <v>38</v>
      </c>
      <c r="B17" s="34" t="s">
        <v>87</v>
      </c>
      <c r="C17" s="41">
        <v>1870</v>
      </c>
      <c r="D17" s="41">
        <v>12024074</v>
      </c>
      <c r="E17" s="41">
        <v>17740</v>
      </c>
      <c r="F17" s="42"/>
      <c r="G17" s="42"/>
    </row>
    <row r="18" spans="1:7" ht="12.75">
      <c r="A18" s="40" t="s">
        <v>38</v>
      </c>
      <c r="B18" s="43" t="s">
        <v>59</v>
      </c>
      <c r="C18" s="44">
        <f>SUM(C8:C17)</f>
        <v>722341</v>
      </c>
      <c r="D18" s="44">
        <f>SUM(D8:D17)</f>
        <v>1469503045</v>
      </c>
      <c r="E18" s="44">
        <f>SUM(E8:E17)</f>
        <v>2165170</v>
      </c>
      <c r="F18" s="42"/>
      <c r="G18" s="42"/>
    </row>
    <row r="19" spans="1:7" ht="21">
      <c r="A19" s="39" t="s">
        <v>52</v>
      </c>
      <c r="B19" s="17" t="s">
        <v>88</v>
      </c>
      <c r="C19" s="41"/>
      <c r="D19" s="41"/>
      <c r="E19" s="41"/>
      <c r="F19" s="42"/>
      <c r="G19" s="42"/>
    </row>
    <row r="20" spans="1:7" ht="12.75">
      <c r="A20" s="45" t="s">
        <v>62</v>
      </c>
      <c r="B20" s="46" t="s">
        <v>89</v>
      </c>
      <c r="C20" s="41"/>
      <c r="D20" s="41"/>
      <c r="E20" s="41"/>
      <c r="F20" s="42"/>
      <c r="G20" s="42"/>
    </row>
    <row r="21" spans="1:7" ht="12.75">
      <c r="A21" s="3" t="s">
        <v>62</v>
      </c>
      <c r="B21" s="34" t="s">
        <v>81</v>
      </c>
      <c r="C21" s="41">
        <v>93600</v>
      </c>
      <c r="D21" s="41">
        <v>33074730</v>
      </c>
      <c r="E21" s="41">
        <v>51499</v>
      </c>
      <c r="F21" s="42"/>
      <c r="G21" s="42"/>
    </row>
    <row r="22" spans="1:7" ht="12.75">
      <c r="A22" s="3" t="s">
        <v>62</v>
      </c>
      <c r="B22" s="34" t="s">
        <v>33</v>
      </c>
      <c r="C22" s="41">
        <v>143431</v>
      </c>
      <c r="D22" s="41">
        <v>120654610</v>
      </c>
      <c r="E22" s="41">
        <v>178132</v>
      </c>
      <c r="F22" s="42"/>
      <c r="G22" s="42"/>
    </row>
    <row r="23" spans="1:7" ht="12.75">
      <c r="A23" s="3" t="s">
        <v>62</v>
      </c>
      <c r="B23" s="34" t="s">
        <v>83</v>
      </c>
      <c r="C23" s="41">
        <v>19369</v>
      </c>
      <c r="D23" s="41">
        <v>20446713</v>
      </c>
      <c r="E23" s="41">
        <v>30661</v>
      </c>
      <c r="F23" s="42"/>
      <c r="G23" s="42"/>
    </row>
    <row r="24" spans="1:7" ht="12.75">
      <c r="A24" s="3" t="s">
        <v>62</v>
      </c>
      <c r="B24" s="34" t="s">
        <v>84</v>
      </c>
      <c r="C24" s="41">
        <v>24536</v>
      </c>
      <c r="D24" s="41">
        <v>72935244</v>
      </c>
      <c r="E24" s="41">
        <v>106615</v>
      </c>
      <c r="F24" s="42"/>
      <c r="G24" s="42"/>
    </row>
    <row r="25" spans="1:7" ht="12.75">
      <c r="A25" s="3" t="s">
        <v>62</v>
      </c>
      <c r="B25" s="34" t="s">
        <v>30</v>
      </c>
      <c r="C25" s="41">
        <v>10</v>
      </c>
      <c r="D25" s="41">
        <v>20871</v>
      </c>
      <c r="E25" s="41">
        <v>31</v>
      </c>
      <c r="F25" s="42"/>
      <c r="G25" s="42"/>
    </row>
    <row r="26" spans="1:7" ht="12.75">
      <c r="A26" s="3" t="s">
        <v>62</v>
      </c>
      <c r="B26" s="34" t="s">
        <v>85</v>
      </c>
      <c r="C26" s="41">
        <v>10670</v>
      </c>
      <c r="D26" s="41">
        <v>10843034</v>
      </c>
      <c r="E26" s="41">
        <v>15534</v>
      </c>
      <c r="F26" s="42"/>
      <c r="G26" s="42"/>
    </row>
    <row r="27" spans="1:7" ht="12.75">
      <c r="A27" s="3" t="s">
        <v>62</v>
      </c>
      <c r="B27" s="43" t="s">
        <v>59</v>
      </c>
      <c r="C27" s="44">
        <f>SUM(C21:C26)</f>
        <v>291616</v>
      </c>
      <c r="D27" s="44">
        <f>SUM(D21:D26)</f>
        <v>257975202</v>
      </c>
      <c r="E27" s="44">
        <f>SUM(E21:E26)</f>
        <v>382472</v>
      </c>
      <c r="F27" s="42"/>
      <c r="G27" s="42"/>
    </row>
    <row r="28" spans="1:7" ht="12.75">
      <c r="A28" s="45" t="s">
        <v>64</v>
      </c>
      <c r="B28" s="46" t="s">
        <v>90</v>
      </c>
      <c r="C28" s="41"/>
      <c r="D28" s="41"/>
      <c r="E28" s="41"/>
      <c r="F28" s="42"/>
      <c r="G28" s="42"/>
    </row>
    <row r="29" spans="1:7" ht="12.75">
      <c r="A29" s="3" t="s">
        <v>64</v>
      </c>
      <c r="B29" s="34" t="s">
        <v>84</v>
      </c>
      <c r="C29" s="41">
        <v>1324</v>
      </c>
      <c r="D29" s="41">
        <v>1722865</v>
      </c>
      <c r="E29" s="41">
        <v>2500</v>
      </c>
      <c r="F29" s="42"/>
      <c r="G29" s="42"/>
    </row>
    <row r="30" spans="1:7" ht="12.75">
      <c r="A30" s="3" t="s">
        <v>64</v>
      </c>
      <c r="B30" s="34" t="s">
        <v>30</v>
      </c>
      <c r="C30" s="41">
        <v>206</v>
      </c>
      <c r="D30" s="41">
        <v>657936</v>
      </c>
      <c r="E30" s="41">
        <v>970</v>
      </c>
      <c r="F30" s="42"/>
      <c r="G30" s="42"/>
    </row>
    <row r="31" spans="1:7" ht="12.75">
      <c r="A31" s="3" t="s">
        <v>64</v>
      </c>
      <c r="B31" s="34" t="s">
        <v>85</v>
      </c>
      <c r="C31" s="41">
        <v>1170</v>
      </c>
      <c r="D31" s="41">
        <v>1046625</v>
      </c>
      <c r="E31" s="41">
        <v>1500</v>
      </c>
      <c r="F31" s="42"/>
      <c r="G31" s="42"/>
    </row>
    <row r="32" spans="1:7" ht="12.75">
      <c r="A32" s="3" t="s">
        <v>64</v>
      </c>
      <c r="B32" s="43" t="s">
        <v>59</v>
      </c>
      <c r="C32" s="44">
        <f>SUM(C29:C31)</f>
        <v>2700</v>
      </c>
      <c r="D32" s="44">
        <f>SUM(D29:D31)</f>
        <v>3427426</v>
      </c>
      <c r="E32" s="44">
        <f>SUM(E29:E31)</f>
        <v>4970</v>
      </c>
      <c r="F32" s="42"/>
      <c r="G32" s="42"/>
    </row>
    <row r="33" spans="1:7" ht="12.75">
      <c r="A33" s="3" t="s">
        <v>52</v>
      </c>
      <c r="B33" s="43" t="s">
        <v>59</v>
      </c>
      <c r="C33" s="44">
        <f>C32+C27</f>
        <v>294316</v>
      </c>
      <c r="D33" s="44">
        <f>D32+D27</f>
        <v>261402628</v>
      </c>
      <c r="E33" s="44">
        <f>E32+E27</f>
        <v>387442</v>
      </c>
      <c r="F33" s="42"/>
      <c r="G33" s="42"/>
    </row>
    <row r="34" spans="1:7" ht="21">
      <c r="A34" s="38" t="s">
        <v>66</v>
      </c>
      <c r="B34" s="27" t="s">
        <v>91</v>
      </c>
      <c r="C34" s="41"/>
      <c r="D34" s="41"/>
      <c r="E34" s="41"/>
      <c r="F34" s="42"/>
      <c r="G34" s="42"/>
    </row>
    <row r="35" spans="1:7" ht="12.75">
      <c r="A35" s="3" t="s">
        <v>66</v>
      </c>
      <c r="B35" s="34" t="s">
        <v>79</v>
      </c>
      <c r="C35" s="41">
        <v>10</v>
      </c>
      <c r="D35" s="41">
        <v>580112</v>
      </c>
      <c r="E35" s="41">
        <v>847</v>
      </c>
      <c r="F35" s="42"/>
      <c r="G35" s="42"/>
    </row>
    <row r="36" spans="1:7" ht="12.75">
      <c r="A36" s="3" t="s">
        <v>66</v>
      </c>
      <c r="B36" s="34" t="s">
        <v>81</v>
      </c>
      <c r="C36" s="41">
        <v>3</v>
      </c>
      <c r="D36" s="41">
        <v>39597</v>
      </c>
      <c r="E36" s="41">
        <v>57</v>
      </c>
      <c r="F36" s="42"/>
      <c r="G36" s="42"/>
    </row>
    <row r="37" spans="1:7" ht="12.75">
      <c r="A37" s="3" t="s">
        <v>66</v>
      </c>
      <c r="B37" s="34" t="s">
        <v>57</v>
      </c>
      <c r="C37" s="41">
        <v>8210</v>
      </c>
      <c r="D37" s="41">
        <v>19492339</v>
      </c>
      <c r="E37" s="41">
        <v>29669</v>
      </c>
      <c r="F37" s="42"/>
      <c r="G37" s="42"/>
    </row>
    <row r="38" spans="1:7" ht="12.75">
      <c r="A38" s="3" t="s">
        <v>66</v>
      </c>
      <c r="B38" s="34" t="s">
        <v>83</v>
      </c>
      <c r="C38" s="41">
        <v>4834</v>
      </c>
      <c r="D38" s="41">
        <v>4773938</v>
      </c>
      <c r="E38" s="41">
        <v>6959</v>
      </c>
      <c r="F38" s="42"/>
      <c r="G38" s="42"/>
    </row>
    <row r="39" spans="1:7" ht="12.75">
      <c r="A39" s="3" t="s">
        <v>66</v>
      </c>
      <c r="B39" s="34" t="s">
        <v>84</v>
      </c>
      <c r="C39" s="41">
        <v>2813</v>
      </c>
      <c r="D39" s="41">
        <v>14060324</v>
      </c>
      <c r="E39" s="41">
        <v>20643</v>
      </c>
      <c r="F39" s="42"/>
      <c r="G39" s="42"/>
    </row>
    <row r="40" spans="1:7" ht="12.75">
      <c r="A40" s="3" t="s">
        <v>66</v>
      </c>
      <c r="B40" s="34" t="s">
        <v>30</v>
      </c>
      <c r="C40" s="41">
        <v>8162</v>
      </c>
      <c r="D40" s="41">
        <v>6464097</v>
      </c>
      <c r="E40" s="41">
        <v>9672</v>
      </c>
      <c r="F40" s="42"/>
      <c r="G40" s="42"/>
    </row>
    <row r="41" spans="1:7" ht="12.75">
      <c r="A41" s="3" t="s">
        <v>66</v>
      </c>
      <c r="B41" s="34" t="s">
        <v>85</v>
      </c>
      <c r="C41" s="41">
        <v>44</v>
      </c>
      <c r="D41" s="41">
        <v>4808843</v>
      </c>
      <c r="E41" s="41">
        <v>7116</v>
      </c>
      <c r="F41" s="42"/>
      <c r="G41" s="42"/>
    </row>
    <row r="42" spans="1:7" ht="12.75">
      <c r="A42" s="3" t="s">
        <v>66</v>
      </c>
      <c r="B42" s="34" t="s">
        <v>53</v>
      </c>
      <c r="C42" s="41">
        <v>2154</v>
      </c>
      <c r="D42" s="41">
        <v>3066640</v>
      </c>
      <c r="E42" s="41">
        <v>4425</v>
      </c>
      <c r="F42" s="42"/>
      <c r="G42" s="42"/>
    </row>
    <row r="43" spans="1:7" ht="12.75">
      <c r="A43" s="3" t="s">
        <v>66</v>
      </c>
      <c r="B43" s="43" t="s">
        <v>59</v>
      </c>
      <c r="C43" s="44">
        <f>SUM(C35:C42)</f>
        <v>26230</v>
      </c>
      <c r="D43" s="44">
        <f>SUM(D35:D42)</f>
        <v>53285890</v>
      </c>
      <c r="E43" s="44">
        <f>SUM(E35:E42)</f>
        <v>79388</v>
      </c>
      <c r="F43" s="42"/>
      <c r="G43" s="42"/>
    </row>
    <row r="44" spans="1:7" ht="21">
      <c r="A44" s="39" t="s">
        <v>51</v>
      </c>
      <c r="B44" s="17" t="s">
        <v>92</v>
      </c>
      <c r="C44" s="41"/>
      <c r="D44" s="41"/>
      <c r="E44" s="41"/>
      <c r="F44" s="42"/>
      <c r="G44" s="42"/>
    </row>
    <row r="45" spans="1:7" ht="12.75">
      <c r="A45" s="45" t="s">
        <v>70</v>
      </c>
      <c r="B45" s="46" t="s">
        <v>93</v>
      </c>
      <c r="C45" s="41"/>
      <c r="D45" s="41"/>
      <c r="E45" s="41"/>
      <c r="F45" s="42"/>
      <c r="G45" s="42"/>
    </row>
    <row r="46" spans="1:7" ht="12.75">
      <c r="A46" s="3" t="s">
        <v>70</v>
      </c>
      <c r="B46" s="34" t="s">
        <v>81</v>
      </c>
      <c r="C46" s="41">
        <v>642910</v>
      </c>
      <c r="D46" s="41">
        <v>235805150</v>
      </c>
      <c r="E46" s="41">
        <v>344192</v>
      </c>
      <c r="F46" s="42"/>
      <c r="G46" s="42"/>
    </row>
    <row r="47" spans="1:7" ht="12.75">
      <c r="A47" s="3" t="s">
        <v>70</v>
      </c>
      <c r="B47" s="34" t="s">
        <v>83</v>
      </c>
      <c r="C47" s="41">
        <v>6629415</v>
      </c>
      <c r="D47" s="41">
        <v>2405666914</v>
      </c>
      <c r="E47" s="41">
        <v>3556711</v>
      </c>
      <c r="F47" s="42"/>
      <c r="G47" s="42"/>
    </row>
    <row r="48" spans="1:7" ht="12.75">
      <c r="A48" s="3" t="s">
        <v>70</v>
      </c>
      <c r="B48" s="34" t="s">
        <v>84</v>
      </c>
      <c r="C48" s="41">
        <v>70197</v>
      </c>
      <c r="D48" s="41">
        <v>217248595</v>
      </c>
      <c r="E48" s="41">
        <v>318573</v>
      </c>
      <c r="F48" s="42"/>
      <c r="G48" s="42"/>
    </row>
    <row r="49" spans="1:7" ht="12.75">
      <c r="A49" s="3" t="s">
        <v>70</v>
      </c>
      <c r="B49" s="34" t="s">
        <v>58</v>
      </c>
      <c r="C49" s="41">
        <v>520</v>
      </c>
      <c r="D49" s="41">
        <v>823421</v>
      </c>
      <c r="E49" s="41">
        <v>1195</v>
      </c>
      <c r="F49" s="42"/>
      <c r="G49" s="42"/>
    </row>
    <row r="50" spans="1:7" ht="12.75">
      <c r="A50" s="3" t="s">
        <v>70</v>
      </c>
      <c r="B50" s="34" t="s">
        <v>30</v>
      </c>
      <c r="C50" s="41">
        <v>85242</v>
      </c>
      <c r="D50" s="41">
        <v>26704347</v>
      </c>
      <c r="E50" s="41">
        <v>38904</v>
      </c>
      <c r="F50" s="42"/>
      <c r="G50" s="42"/>
    </row>
    <row r="51" spans="1:7" ht="12.75">
      <c r="A51" s="3" t="s">
        <v>70</v>
      </c>
      <c r="B51" s="34" t="s">
        <v>85</v>
      </c>
      <c r="C51" s="41">
        <v>425114</v>
      </c>
      <c r="D51" s="41">
        <v>308343861</v>
      </c>
      <c r="E51" s="41">
        <v>454172</v>
      </c>
      <c r="F51" s="42"/>
      <c r="G51" s="42"/>
    </row>
    <row r="52" spans="1:7" ht="12.75">
      <c r="A52" s="3" t="s">
        <v>70</v>
      </c>
      <c r="B52" s="34" t="s">
        <v>86</v>
      </c>
      <c r="C52" s="41">
        <v>113760</v>
      </c>
      <c r="D52" s="41">
        <v>61355925</v>
      </c>
      <c r="E52" s="41">
        <v>89945</v>
      </c>
      <c r="F52" s="42"/>
      <c r="G52" s="42"/>
    </row>
    <row r="53" spans="1:7" ht="12.75">
      <c r="A53" s="3" t="s">
        <v>70</v>
      </c>
      <c r="B53" s="43" t="s">
        <v>59</v>
      </c>
      <c r="C53" s="44">
        <f>SUM(C46:C52)</f>
        <v>7967158</v>
      </c>
      <c r="D53" s="44">
        <f>SUM(D46:D52)</f>
        <v>3255948213</v>
      </c>
      <c r="E53" s="44">
        <f>SUM(E46:E52)</f>
        <v>4803692</v>
      </c>
      <c r="F53" s="42"/>
      <c r="G53" s="42"/>
    </row>
    <row r="54" spans="1:7" ht="12.75">
      <c r="A54" s="45" t="s">
        <v>72</v>
      </c>
      <c r="B54" s="46" t="s">
        <v>90</v>
      </c>
      <c r="C54" s="41"/>
      <c r="D54" s="41"/>
      <c r="E54" s="41"/>
      <c r="F54" s="42"/>
      <c r="G54" s="42"/>
    </row>
    <row r="55" spans="1:7" ht="12.75">
      <c r="A55" s="3" t="s">
        <v>72</v>
      </c>
      <c r="B55" s="34" t="s">
        <v>79</v>
      </c>
      <c r="C55" s="41">
        <v>5</v>
      </c>
      <c r="D55" s="41">
        <v>3515</v>
      </c>
      <c r="E55" s="41">
        <v>5</v>
      </c>
      <c r="F55" s="42"/>
      <c r="G55" s="42"/>
    </row>
    <row r="56" spans="1:7" ht="12.75">
      <c r="A56" s="3" t="s">
        <v>72</v>
      </c>
      <c r="B56" s="34" t="s">
        <v>83</v>
      </c>
      <c r="C56" s="41">
        <v>35495</v>
      </c>
      <c r="D56" s="41">
        <v>12451559</v>
      </c>
      <c r="E56" s="41">
        <v>17973</v>
      </c>
      <c r="F56" s="42"/>
      <c r="G56" s="42"/>
    </row>
    <row r="57" spans="1:7" ht="12.75">
      <c r="A57" s="3" t="s">
        <v>72</v>
      </c>
      <c r="B57" s="34" t="s">
        <v>84</v>
      </c>
      <c r="C57" s="41">
        <v>191462</v>
      </c>
      <c r="D57" s="41">
        <v>344935258</v>
      </c>
      <c r="E57" s="41">
        <v>515924</v>
      </c>
      <c r="F57" s="42"/>
      <c r="G57" s="42"/>
    </row>
    <row r="58" spans="1:7" ht="12.75">
      <c r="A58" s="3" t="s">
        <v>72</v>
      </c>
      <c r="B58" s="34" t="s">
        <v>58</v>
      </c>
      <c r="C58" s="41">
        <v>2</v>
      </c>
      <c r="D58" s="41">
        <v>85676</v>
      </c>
      <c r="E58" s="41">
        <v>123</v>
      </c>
      <c r="F58" s="42"/>
      <c r="G58" s="42"/>
    </row>
    <row r="59" spans="1:7" ht="12.75">
      <c r="A59" s="3" t="s">
        <v>72</v>
      </c>
      <c r="B59" s="34" t="s">
        <v>30</v>
      </c>
      <c r="C59" s="41">
        <v>13857</v>
      </c>
      <c r="D59" s="41">
        <v>15219322</v>
      </c>
      <c r="E59" s="41">
        <v>22799</v>
      </c>
      <c r="F59" s="42"/>
      <c r="G59" s="42"/>
    </row>
    <row r="60" spans="1:7" ht="12.75">
      <c r="A60" s="3" t="s">
        <v>72</v>
      </c>
      <c r="B60" s="34" t="s">
        <v>85</v>
      </c>
      <c r="C60" s="41">
        <v>1192</v>
      </c>
      <c r="D60" s="41">
        <v>2761854</v>
      </c>
      <c r="E60" s="41">
        <v>4115</v>
      </c>
      <c r="F60" s="42"/>
      <c r="G60" s="42"/>
    </row>
    <row r="61" spans="1:7" ht="12.75">
      <c r="A61" s="3" t="s">
        <v>72</v>
      </c>
      <c r="B61" s="43" t="s">
        <v>59</v>
      </c>
      <c r="C61" s="44">
        <f>SUM(C55:C60)</f>
        <v>242013</v>
      </c>
      <c r="D61" s="44">
        <f>SUM(D55:D60)</f>
        <v>375457184</v>
      </c>
      <c r="E61" s="44">
        <f>SUM(E55:E60)</f>
        <v>560939</v>
      </c>
      <c r="F61" s="42"/>
      <c r="G61" s="42"/>
    </row>
    <row r="62" spans="1:7" ht="12.75">
      <c r="A62" s="3" t="s">
        <v>51</v>
      </c>
      <c r="B62" s="43" t="s">
        <v>31</v>
      </c>
      <c r="C62" s="44">
        <f>C61+C53</f>
        <v>8209171</v>
      </c>
      <c r="D62" s="44">
        <f>D61+D53</f>
        <v>3631405397</v>
      </c>
      <c r="E62" s="44">
        <f>E61+E53</f>
        <v>5364631</v>
      </c>
      <c r="F62" s="42"/>
      <c r="G62" s="42"/>
    </row>
    <row r="63" spans="1:7" ht="12.75">
      <c r="A63" s="3">
        <v>3207</v>
      </c>
      <c r="B63" s="43" t="s">
        <v>5</v>
      </c>
      <c r="C63" s="44">
        <f>C61+C53+C43+C32+C27+C18</f>
        <v>9252058</v>
      </c>
      <c r="D63" s="44">
        <f>D61+D53+D43+D32+D27+D18</f>
        <v>5415596960</v>
      </c>
      <c r="E63" s="44">
        <f>E61+E53+E43+E32+E27+E18</f>
        <v>7996631</v>
      </c>
      <c r="F63" s="42"/>
      <c r="G63" s="42"/>
    </row>
    <row r="64" spans="1:7" ht="12.75">
      <c r="A64" s="3"/>
      <c r="B64" s="34"/>
      <c r="C64" s="41"/>
      <c r="D64" s="41"/>
      <c r="E64" s="41"/>
      <c r="F64" s="42"/>
      <c r="G64" s="42"/>
    </row>
    <row r="65" spans="1:7" ht="12.75">
      <c r="A65" s="118" t="s">
        <v>146</v>
      </c>
      <c r="B65" s="34"/>
      <c r="C65" s="41"/>
      <c r="D65" s="41"/>
      <c r="E65" s="41"/>
      <c r="F65" s="42"/>
      <c r="G65" s="42"/>
    </row>
    <row r="66" spans="1:7" ht="12.75">
      <c r="A66" s="3"/>
      <c r="B66" s="34"/>
      <c r="C66" s="41"/>
      <c r="D66" s="41"/>
      <c r="E66" s="41"/>
      <c r="F66" s="42"/>
      <c r="G66" s="42"/>
    </row>
    <row r="67" spans="1:7" ht="12.75">
      <c r="A67" s="3"/>
      <c r="B67" s="34"/>
      <c r="C67" s="41"/>
      <c r="D67" s="41"/>
      <c r="E67" s="41"/>
      <c r="F67" s="42"/>
      <c r="G67" s="42"/>
    </row>
    <row r="68" spans="1:7" ht="12.75">
      <c r="A68" s="3"/>
      <c r="B68" s="34"/>
      <c r="C68" s="41"/>
      <c r="D68" s="41"/>
      <c r="E68" s="41"/>
      <c r="F68" s="42"/>
      <c r="G68" s="42"/>
    </row>
    <row r="69" spans="1:7" ht="12.75">
      <c r="A69" s="3"/>
      <c r="B69" s="34"/>
      <c r="C69" s="41"/>
      <c r="D69" s="41"/>
      <c r="E69" s="41"/>
      <c r="F69" s="42"/>
      <c r="G69" s="42"/>
    </row>
    <row r="70" spans="1:7" ht="12.75">
      <c r="A70" s="3"/>
      <c r="B70" s="34"/>
      <c r="C70" s="41"/>
      <c r="D70" s="41"/>
      <c r="E70" s="41"/>
      <c r="F70" s="42"/>
      <c r="G70" s="42"/>
    </row>
    <row r="71" spans="1:7" ht="12.75">
      <c r="A71" s="3"/>
      <c r="B71" s="34"/>
      <c r="C71" s="41"/>
      <c r="D71" s="41"/>
      <c r="E71" s="41"/>
      <c r="F71" s="42"/>
      <c r="G71" s="42"/>
    </row>
    <row r="72" spans="1:7" ht="12.75">
      <c r="A72" s="3"/>
      <c r="B72" s="34"/>
      <c r="C72" s="41"/>
      <c r="D72" s="41"/>
      <c r="E72" s="41"/>
      <c r="F72" s="42"/>
      <c r="G72" s="42"/>
    </row>
    <row r="73" spans="1:7" ht="12.75">
      <c r="A73" s="3"/>
      <c r="B73" s="34"/>
      <c r="C73" s="41"/>
      <c r="D73" s="41"/>
      <c r="E73" s="41"/>
      <c r="F73" s="42"/>
      <c r="G73" s="42"/>
    </row>
    <row r="74" spans="1:7" ht="12.75">
      <c r="A74" s="3"/>
      <c r="B74" s="34"/>
      <c r="C74" s="41"/>
      <c r="D74" s="41"/>
      <c r="E74" s="41"/>
      <c r="F74" s="42"/>
      <c r="G74" s="42"/>
    </row>
    <row r="75" spans="1:7" ht="12.75">
      <c r="A75" s="3"/>
      <c r="B75" s="34"/>
      <c r="C75" s="41"/>
      <c r="D75" s="41"/>
      <c r="E75" s="41"/>
      <c r="F75" s="42"/>
      <c r="G75" s="42"/>
    </row>
    <row r="76" spans="1:7" ht="12.75">
      <c r="A76" s="3"/>
      <c r="B76" s="34"/>
      <c r="C76" s="41"/>
      <c r="D76" s="41"/>
      <c r="E76" s="41"/>
      <c r="F76" s="42"/>
      <c r="G76" s="42"/>
    </row>
    <row r="77" spans="1:7" ht="12.75">
      <c r="A77" s="3"/>
      <c r="B77" s="34"/>
      <c r="C77" s="41"/>
      <c r="D77" s="41"/>
      <c r="E77" s="41"/>
      <c r="F77" s="42"/>
      <c r="G77" s="42"/>
    </row>
    <row r="78" spans="1:7" ht="12.75">
      <c r="A78" s="3"/>
      <c r="B78" s="34"/>
      <c r="C78" s="41"/>
      <c r="D78" s="41"/>
      <c r="E78" s="41"/>
      <c r="F78" s="42"/>
      <c r="G78" s="42"/>
    </row>
    <row r="79" spans="1:7" ht="12.75">
      <c r="A79" s="3"/>
      <c r="B79" s="34"/>
      <c r="C79" s="41"/>
      <c r="D79" s="41"/>
      <c r="E79" s="41"/>
      <c r="F79" s="42"/>
      <c r="G79" s="42"/>
    </row>
    <row r="80" spans="1:7" ht="12.75">
      <c r="A80" s="3"/>
      <c r="B80" s="34"/>
      <c r="C80" s="41"/>
      <c r="D80" s="41"/>
      <c r="E80" s="41"/>
      <c r="F80" s="42"/>
      <c r="G80" s="42"/>
    </row>
    <row r="81" spans="1:7" ht="12.75">
      <c r="A81" s="3"/>
      <c r="B81" s="34"/>
      <c r="C81" s="41"/>
      <c r="D81" s="41"/>
      <c r="E81" s="41"/>
      <c r="F81" s="42"/>
      <c r="G81" s="42"/>
    </row>
    <row r="82" spans="1:7" ht="12.75">
      <c r="A82" s="3"/>
      <c r="B82" s="34"/>
      <c r="C82" s="41"/>
      <c r="D82" s="41"/>
      <c r="E82" s="41"/>
      <c r="F82" s="42"/>
      <c r="G82" s="42"/>
    </row>
    <row r="83" spans="1:7" ht="12.75">
      <c r="A83" s="3"/>
      <c r="B83" s="34"/>
      <c r="C83" s="41"/>
      <c r="D83" s="41"/>
      <c r="E83" s="41"/>
      <c r="F83" s="42"/>
      <c r="G83" s="42"/>
    </row>
    <row r="84" spans="1:7" ht="12.75">
      <c r="A84" s="3"/>
      <c r="B84" s="34"/>
      <c r="C84" s="41"/>
      <c r="D84" s="41"/>
      <c r="E84" s="41"/>
      <c r="F84" s="42"/>
      <c r="G84" s="42"/>
    </row>
    <row r="85" spans="1:7" ht="12.75">
      <c r="A85" s="3"/>
      <c r="B85" s="34"/>
      <c r="C85" s="41"/>
      <c r="D85" s="41"/>
      <c r="E85" s="41"/>
      <c r="F85" s="42"/>
      <c r="G85" s="42"/>
    </row>
    <row r="86" spans="1:7" ht="12.75">
      <c r="A86" s="3"/>
      <c r="B86" s="34"/>
      <c r="C86" s="41"/>
      <c r="D86" s="41"/>
      <c r="E86" s="41"/>
      <c r="F86" s="42"/>
      <c r="G86" s="42"/>
    </row>
    <row r="87" spans="1:7" ht="12.75">
      <c r="A87" s="3"/>
      <c r="B87" s="34"/>
      <c r="C87" s="41"/>
      <c r="D87" s="41"/>
      <c r="E87" s="41"/>
      <c r="F87" s="42"/>
      <c r="G87" s="42"/>
    </row>
    <row r="88" spans="1:7" ht="12.75">
      <c r="A88" s="3"/>
      <c r="B88" s="34"/>
      <c r="C88" s="41"/>
      <c r="D88" s="41"/>
      <c r="E88" s="41"/>
      <c r="F88" s="42"/>
      <c r="G88" s="42"/>
    </row>
    <row r="89" spans="1:7" ht="12.75">
      <c r="A89" s="3"/>
      <c r="B89" s="34"/>
      <c r="C89" s="41"/>
      <c r="D89" s="41"/>
      <c r="E89" s="41"/>
      <c r="F89" s="42"/>
      <c r="G89" s="42"/>
    </row>
    <row r="90" spans="1:7" ht="12.75">
      <c r="A90" s="3"/>
      <c r="B90" s="34"/>
      <c r="C90" s="41"/>
      <c r="D90" s="41"/>
      <c r="E90" s="41"/>
      <c r="F90" s="42"/>
      <c r="G90" s="42"/>
    </row>
    <row r="91" spans="1:7" ht="12.75">
      <c r="A91" s="3"/>
      <c r="B91" s="34"/>
      <c r="C91" s="41"/>
      <c r="D91" s="41"/>
      <c r="E91" s="41"/>
      <c r="F91" s="42"/>
      <c r="G91" s="42"/>
    </row>
    <row r="92" spans="1:7" ht="12.75">
      <c r="A92" s="3"/>
      <c r="B92" s="34"/>
      <c r="C92" s="41"/>
      <c r="D92" s="41"/>
      <c r="E92" s="41"/>
      <c r="F92" s="42"/>
      <c r="G92" s="42"/>
    </row>
    <row r="93" spans="1:7" ht="12.75">
      <c r="A93" s="3"/>
      <c r="B93" s="34"/>
      <c r="C93" s="41"/>
      <c r="D93" s="41"/>
      <c r="E93" s="41"/>
      <c r="F93" s="42"/>
      <c r="G93" s="42"/>
    </row>
    <row r="94" spans="1:7" ht="12.75">
      <c r="A94" s="3"/>
      <c r="B94" s="34"/>
      <c r="C94" s="41"/>
      <c r="D94" s="41"/>
      <c r="E94" s="41"/>
      <c r="F94" s="42"/>
      <c r="G94" s="42"/>
    </row>
    <row r="95" spans="1:7" ht="12.75">
      <c r="A95" s="3"/>
      <c r="B95" s="34"/>
      <c r="C95" s="41"/>
      <c r="D95" s="41"/>
      <c r="E95" s="41"/>
      <c r="F95" s="42"/>
      <c r="G95" s="42"/>
    </row>
    <row r="96" spans="1:7" ht="12.75">
      <c r="A96" s="3"/>
      <c r="B96" s="34"/>
      <c r="C96" s="41"/>
      <c r="D96" s="41"/>
      <c r="E96" s="41"/>
      <c r="F96" s="42"/>
      <c r="G96" s="42"/>
    </row>
    <row r="97" spans="1:7" ht="12.75">
      <c r="A97" s="3"/>
      <c r="B97" s="34"/>
      <c r="C97" s="41"/>
      <c r="D97" s="41"/>
      <c r="E97" s="41"/>
      <c r="F97" s="42"/>
      <c r="G97" s="42"/>
    </row>
    <row r="98" spans="1:7" ht="12.75">
      <c r="A98" s="3"/>
      <c r="B98" s="34"/>
      <c r="C98" s="41"/>
      <c r="D98" s="41"/>
      <c r="E98" s="41"/>
      <c r="F98" s="42"/>
      <c r="G98" s="42"/>
    </row>
    <row r="99" spans="1:7" ht="12.75">
      <c r="A99" s="3"/>
      <c r="B99" s="34"/>
      <c r="C99" s="41"/>
      <c r="D99" s="41"/>
      <c r="E99" s="41"/>
      <c r="F99" s="42"/>
      <c r="G99" s="42"/>
    </row>
    <row r="100" spans="1:7" ht="12.75">
      <c r="A100" s="3"/>
      <c r="B100" s="34"/>
      <c r="C100" s="41"/>
      <c r="D100" s="41"/>
      <c r="E100" s="41"/>
      <c r="F100" s="42"/>
      <c r="G100" s="42"/>
    </row>
    <row r="101" spans="1:7" ht="12.75">
      <c r="A101" s="3"/>
      <c r="B101" s="34"/>
      <c r="C101" s="41"/>
      <c r="D101" s="41"/>
      <c r="E101" s="41"/>
      <c r="F101" s="42"/>
      <c r="G101" s="42"/>
    </row>
    <row r="102" spans="1:7" ht="12.75">
      <c r="A102" s="3"/>
      <c r="B102" s="34"/>
      <c r="C102" s="41"/>
      <c r="D102" s="41"/>
      <c r="E102" s="41"/>
      <c r="F102" s="42"/>
      <c r="G102" s="42"/>
    </row>
    <row r="103" spans="1:7" ht="12.75">
      <c r="A103" s="3"/>
      <c r="B103" s="34"/>
      <c r="C103" s="41"/>
      <c r="D103" s="41"/>
      <c r="E103" s="41"/>
      <c r="F103" s="42"/>
      <c r="G103" s="42"/>
    </row>
    <row r="104" spans="1:7" ht="12.75">
      <c r="A104" s="3"/>
      <c r="B104" s="34"/>
      <c r="C104" s="41"/>
      <c r="D104" s="41"/>
      <c r="E104" s="41"/>
      <c r="F104" s="42"/>
      <c r="G104" s="42"/>
    </row>
    <row r="105" spans="1:7" ht="12.75">
      <c r="A105" s="3"/>
      <c r="B105" s="34"/>
      <c r="C105" s="41"/>
      <c r="D105" s="41"/>
      <c r="E105" s="41"/>
      <c r="F105" s="42"/>
      <c r="G105" s="42"/>
    </row>
    <row r="106" spans="1:7" ht="12.75">
      <c r="A106" s="3"/>
      <c r="B106" s="34"/>
      <c r="C106" s="41"/>
      <c r="D106" s="41"/>
      <c r="E106" s="41"/>
      <c r="F106" s="42"/>
      <c r="G106" s="42"/>
    </row>
    <row r="107" spans="1:7" ht="12.75">
      <c r="A107" s="3"/>
      <c r="B107" s="34"/>
      <c r="C107" s="41"/>
      <c r="D107" s="41"/>
      <c r="E107" s="41"/>
      <c r="F107" s="42"/>
      <c r="G107" s="42"/>
    </row>
    <row r="108" spans="1:7" ht="12.75">
      <c r="A108" s="3"/>
      <c r="B108" s="34"/>
      <c r="C108" s="41"/>
      <c r="D108" s="41"/>
      <c r="E108" s="41"/>
      <c r="F108" s="42"/>
      <c r="G108" s="42"/>
    </row>
    <row r="109" spans="1:7" ht="12.75">
      <c r="A109" s="3"/>
      <c r="B109" s="34"/>
      <c r="C109" s="41"/>
      <c r="D109" s="41"/>
      <c r="E109" s="41"/>
      <c r="F109" s="42"/>
      <c r="G109" s="42"/>
    </row>
    <row r="110" spans="1:7" ht="12.75">
      <c r="A110" s="3"/>
      <c r="B110" s="34"/>
      <c r="C110" s="41"/>
      <c r="D110" s="41"/>
      <c r="E110" s="41"/>
      <c r="F110" s="42"/>
      <c r="G110" s="42"/>
    </row>
    <row r="111" spans="1:7" ht="12.75">
      <c r="A111" s="3"/>
      <c r="B111" s="34"/>
      <c r="C111" s="41"/>
      <c r="D111" s="41"/>
      <c r="E111" s="41"/>
      <c r="F111" s="42"/>
      <c r="G111" s="42"/>
    </row>
    <row r="112" spans="1:7" ht="12.75">
      <c r="A112" s="3"/>
      <c r="B112" s="34"/>
      <c r="C112" s="41"/>
      <c r="D112" s="41"/>
      <c r="E112" s="41"/>
      <c r="F112" s="42"/>
      <c r="G112" s="42"/>
    </row>
    <row r="113" spans="1:7" ht="12.75">
      <c r="A113" s="3"/>
      <c r="B113" s="34"/>
      <c r="C113" s="41"/>
      <c r="D113" s="41"/>
      <c r="E113" s="41"/>
      <c r="F113" s="42"/>
      <c r="G113" s="42"/>
    </row>
    <row r="114" spans="1:7" ht="12.75">
      <c r="A114" s="3"/>
      <c r="B114" s="34"/>
      <c r="C114" s="41"/>
      <c r="D114" s="41"/>
      <c r="E114" s="41"/>
      <c r="F114" s="42"/>
      <c r="G114" s="42"/>
    </row>
    <row r="115" spans="1:7" ht="12.75">
      <c r="A115" s="3"/>
      <c r="B115" s="34"/>
      <c r="C115" s="41"/>
      <c r="D115" s="41"/>
      <c r="E115" s="41"/>
      <c r="F115" s="42"/>
      <c r="G115" s="42"/>
    </row>
    <row r="116" spans="1:7" ht="12.75">
      <c r="A116" s="3"/>
      <c r="B116" s="34"/>
      <c r="C116" s="41"/>
      <c r="D116" s="41"/>
      <c r="E116" s="41"/>
      <c r="F116" s="42"/>
      <c r="G116" s="42"/>
    </row>
    <row r="117" spans="1:7" ht="12.75">
      <c r="A117" s="3"/>
      <c r="B117" s="34"/>
      <c r="C117" s="41"/>
      <c r="D117" s="41"/>
      <c r="E117" s="41"/>
      <c r="F117" s="42"/>
      <c r="G117" s="42"/>
    </row>
    <row r="118" spans="1:7" ht="12.75">
      <c r="A118" s="3"/>
      <c r="B118" s="34"/>
      <c r="C118" s="41"/>
      <c r="D118" s="41"/>
      <c r="E118" s="41"/>
      <c r="F118" s="42"/>
      <c r="G118" s="42"/>
    </row>
    <row r="119" spans="1:7" ht="12.75">
      <c r="A119" s="3"/>
      <c r="B119" s="34"/>
      <c r="C119" s="41"/>
      <c r="D119" s="41"/>
      <c r="E119" s="41"/>
      <c r="F119" s="42"/>
      <c r="G119" s="42"/>
    </row>
    <row r="120" spans="1:7" ht="12.75">
      <c r="A120" s="3"/>
      <c r="B120" s="34"/>
      <c r="C120" s="41"/>
      <c r="D120" s="41"/>
      <c r="E120" s="41"/>
      <c r="F120" s="42"/>
      <c r="G120" s="42"/>
    </row>
    <row r="121" spans="1:7" ht="12.75">
      <c r="A121" s="3"/>
      <c r="B121" s="34"/>
      <c r="C121" s="41"/>
      <c r="D121" s="41"/>
      <c r="E121" s="41"/>
      <c r="F121" s="42"/>
      <c r="G121" s="42"/>
    </row>
    <row r="122" spans="1:7" ht="12.75">
      <c r="A122" s="3"/>
      <c r="B122" s="34"/>
      <c r="C122" s="41"/>
      <c r="D122" s="41"/>
      <c r="E122" s="41"/>
      <c r="F122" s="42"/>
      <c r="G122" s="42"/>
    </row>
    <row r="123" spans="1:7" ht="12.75">
      <c r="A123" s="3"/>
      <c r="B123" s="34"/>
      <c r="C123" s="41"/>
      <c r="D123" s="41"/>
      <c r="E123" s="41"/>
      <c r="F123" s="42"/>
      <c r="G123" s="42"/>
    </row>
    <row r="124" spans="1:7" ht="12.75">
      <c r="A124" s="3"/>
      <c r="B124" s="34"/>
      <c r="C124" s="41"/>
      <c r="D124" s="41"/>
      <c r="E124" s="41"/>
      <c r="F124" s="42"/>
      <c r="G124" s="42"/>
    </row>
    <row r="125" spans="1:7" ht="12.75">
      <c r="A125" s="3"/>
      <c r="B125" s="34"/>
      <c r="C125" s="41"/>
      <c r="D125" s="41"/>
      <c r="E125" s="41"/>
      <c r="F125" s="42"/>
      <c r="G125" s="42"/>
    </row>
    <row r="126" spans="1:7" ht="12.75">
      <c r="A126" s="3"/>
      <c r="B126" s="34"/>
      <c r="C126" s="41"/>
      <c r="D126" s="41"/>
      <c r="E126" s="41"/>
      <c r="F126" s="42"/>
      <c r="G126" s="42"/>
    </row>
    <row r="127" spans="1:7" ht="12.75">
      <c r="A127" s="3"/>
      <c r="B127" s="34"/>
      <c r="C127" s="41"/>
      <c r="D127" s="41"/>
      <c r="E127" s="41"/>
      <c r="F127" s="42"/>
      <c r="G127" s="42"/>
    </row>
    <row r="128" spans="1:7" ht="12.75">
      <c r="A128" s="3"/>
      <c r="B128" s="34"/>
      <c r="C128" s="41"/>
      <c r="D128" s="41"/>
      <c r="E128" s="41"/>
      <c r="F128" s="42"/>
      <c r="G128" s="42"/>
    </row>
    <row r="129" spans="1:7" ht="12.75">
      <c r="A129" s="3"/>
      <c r="B129" s="34"/>
      <c r="C129" s="41"/>
      <c r="D129" s="41"/>
      <c r="E129" s="41"/>
      <c r="F129" s="42"/>
      <c r="G129" s="42"/>
    </row>
    <row r="130" spans="1:7" ht="12.75">
      <c r="A130" s="3"/>
      <c r="B130" s="34"/>
      <c r="C130" s="41"/>
      <c r="D130" s="41"/>
      <c r="E130" s="41"/>
      <c r="F130" s="42"/>
      <c r="G130" s="42"/>
    </row>
    <row r="131" spans="1:7" ht="12.75">
      <c r="A131" s="3"/>
      <c r="B131" s="34"/>
      <c r="C131" s="41"/>
      <c r="D131" s="41"/>
      <c r="E131" s="41"/>
      <c r="F131" s="42"/>
      <c r="G131" s="42"/>
    </row>
    <row r="132" spans="1:7" ht="12.75">
      <c r="A132" s="3"/>
      <c r="B132" s="34"/>
      <c r="C132" s="41"/>
      <c r="D132" s="41"/>
      <c r="E132" s="41"/>
      <c r="F132" s="42"/>
      <c r="G132" s="42"/>
    </row>
    <row r="133" spans="1:7" ht="12.75">
      <c r="A133" s="3"/>
      <c r="B133" s="34"/>
      <c r="C133" s="41"/>
      <c r="D133" s="41"/>
      <c r="E133" s="41"/>
      <c r="F133" s="42"/>
      <c r="G133" s="42"/>
    </row>
    <row r="134" spans="1:7" ht="12.75">
      <c r="A134" s="3"/>
      <c r="B134" s="34"/>
      <c r="C134" s="41"/>
      <c r="D134" s="41"/>
      <c r="E134" s="41"/>
      <c r="F134" s="42"/>
      <c r="G134" s="42"/>
    </row>
    <row r="135" spans="1:7" ht="12.75">
      <c r="A135" s="3"/>
      <c r="B135" s="34"/>
      <c r="C135" s="41"/>
      <c r="D135" s="41"/>
      <c r="E135" s="41"/>
      <c r="F135" s="42"/>
      <c r="G135" s="42"/>
    </row>
    <row r="136" spans="1:7" ht="12.75">
      <c r="A136" s="3"/>
      <c r="B136" s="34"/>
      <c r="C136" s="41"/>
      <c r="D136" s="41"/>
      <c r="E136" s="41"/>
      <c r="F136" s="42"/>
      <c r="G136" s="42"/>
    </row>
    <row r="137" spans="1:7" ht="12.75">
      <c r="A137" s="3"/>
      <c r="B137" s="34"/>
      <c r="C137" s="41"/>
      <c r="D137" s="41"/>
      <c r="E137" s="41"/>
      <c r="F137" s="42"/>
      <c r="G137" s="42"/>
    </row>
    <row r="138" spans="1:7" ht="12.75">
      <c r="A138" s="3"/>
      <c r="B138" s="34"/>
      <c r="C138" s="41"/>
      <c r="D138" s="41"/>
      <c r="E138" s="41"/>
      <c r="F138" s="42"/>
      <c r="G138" s="42"/>
    </row>
    <row r="139" spans="1:7" ht="12.75">
      <c r="A139" s="3"/>
      <c r="B139" s="34"/>
      <c r="C139" s="41"/>
      <c r="D139" s="41"/>
      <c r="E139" s="41"/>
      <c r="F139" s="42"/>
      <c r="G139" s="42"/>
    </row>
    <row r="140" spans="1:7" ht="12.75">
      <c r="A140" s="3"/>
      <c r="B140" s="34"/>
      <c r="C140" s="41"/>
      <c r="D140" s="41"/>
      <c r="E140" s="41"/>
      <c r="F140" s="42"/>
      <c r="G140" s="42"/>
    </row>
    <row r="141" spans="1:7" ht="12.75">
      <c r="A141" s="3"/>
      <c r="B141" s="34"/>
      <c r="C141" s="41"/>
      <c r="D141" s="41"/>
      <c r="E141" s="41"/>
      <c r="F141" s="42"/>
      <c r="G141" s="42"/>
    </row>
    <row r="142" spans="1:7" ht="12.75">
      <c r="A142" s="3"/>
      <c r="B142" s="34"/>
      <c r="C142" s="41"/>
      <c r="D142" s="41"/>
      <c r="E142" s="41"/>
      <c r="F142" s="42"/>
      <c r="G142" s="42"/>
    </row>
    <row r="143" spans="1:7" ht="12.75">
      <c r="A143" s="3"/>
      <c r="B143" s="34"/>
      <c r="C143" s="41"/>
      <c r="D143" s="41"/>
      <c r="E143" s="41"/>
      <c r="F143" s="42"/>
      <c r="G143" s="42"/>
    </row>
    <row r="144" spans="1:7" ht="12.75">
      <c r="A144" s="3"/>
      <c r="B144" s="34"/>
      <c r="C144" s="41"/>
      <c r="D144" s="41"/>
      <c r="E144" s="41"/>
      <c r="F144" s="42"/>
      <c r="G144" s="42"/>
    </row>
    <row r="145" spans="1:7" ht="12.75">
      <c r="A145" s="3"/>
      <c r="B145" s="34"/>
      <c r="C145" s="41"/>
      <c r="D145" s="41"/>
      <c r="E145" s="41"/>
      <c r="F145" s="42"/>
      <c r="G145" s="42"/>
    </row>
    <row r="146" spans="1:7" ht="12.75">
      <c r="A146" s="3"/>
      <c r="B146" s="34"/>
      <c r="C146" s="41"/>
      <c r="D146" s="41"/>
      <c r="E146" s="41"/>
      <c r="F146" s="42"/>
      <c r="G146" s="42"/>
    </row>
    <row r="147" spans="1:7" ht="12.75">
      <c r="A147" s="3"/>
      <c r="B147" s="34"/>
      <c r="C147" s="41"/>
      <c r="D147" s="41"/>
      <c r="E147" s="41"/>
      <c r="F147" s="42"/>
      <c r="G147" s="42"/>
    </row>
    <row r="148" spans="1:7" ht="12.75">
      <c r="A148" s="3"/>
      <c r="B148" s="34"/>
      <c r="C148" s="41"/>
      <c r="D148" s="41"/>
      <c r="E148" s="41"/>
      <c r="F148" s="42"/>
      <c r="G148" s="42"/>
    </row>
    <row r="149" spans="1:7" ht="12.75">
      <c r="A149" s="3"/>
      <c r="B149" s="34"/>
      <c r="C149" s="41"/>
      <c r="D149" s="41"/>
      <c r="E149" s="41"/>
      <c r="F149" s="42"/>
      <c r="G149" s="42"/>
    </row>
    <row r="150" spans="1:7" ht="12.75">
      <c r="A150" s="3"/>
      <c r="B150" s="34"/>
      <c r="C150" s="41"/>
      <c r="D150" s="41"/>
      <c r="E150" s="41"/>
      <c r="F150" s="42"/>
      <c r="G150" s="42"/>
    </row>
    <row r="151" spans="1:7" ht="12.75">
      <c r="A151" s="3"/>
      <c r="B151" s="34"/>
      <c r="C151" s="41"/>
      <c r="D151" s="41"/>
      <c r="E151" s="41"/>
      <c r="F151" s="42"/>
      <c r="G151" s="42"/>
    </row>
    <row r="152" spans="1:7" ht="12.75">
      <c r="A152" s="3"/>
      <c r="B152" s="34"/>
      <c r="C152" s="41"/>
      <c r="D152" s="41"/>
      <c r="E152" s="41"/>
      <c r="F152" s="42"/>
      <c r="G152" s="42"/>
    </row>
    <row r="153" spans="1:7" ht="12.75">
      <c r="A153" s="3"/>
      <c r="B153" s="34"/>
      <c r="C153" s="41"/>
      <c r="D153" s="41"/>
      <c r="E153" s="41"/>
      <c r="F153" s="42"/>
      <c r="G153" s="42"/>
    </row>
    <row r="154" spans="1:7" ht="12.75">
      <c r="A154" s="3"/>
      <c r="B154" s="34"/>
      <c r="C154" s="41"/>
      <c r="D154" s="41"/>
      <c r="E154" s="41"/>
      <c r="F154" s="42"/>
      <c r="G154" s="42"/>
    </row>
    <row r="155" spans="1:7" ht="12.75">
      <c r="A155" s="3"/>
      <c r="B155" s="34"/>
      <c r="C155" s="41"/>
      <c r="D155" s="41"/>
      <c r="E155" s="41"/>
      <c r="F155" s="42"/>
      <c r="G155" s="42"/>
    </row>
    <row r="156" spans="1:7" ht="12.75">
      <c r="A156" s="3"/>
      <c r="B156" s="34"/>
      <c r="C156" s="41"/>
      <c r="D156" s="41"/>
      <c r="E156" s="41"/>
      <c r="F156" s="42"/>
      <c r="G156" s="42"/>
    </row>
    <row r="157" spans="1:7" ht="12.75">
      <c r="A157" s="3"/>
      <c r="B157" s="34"/>
      <c r="C157" s="41"/>
      <c r="D157" s="41"/>
      <c r="E157" s="41"/>
      <c r="F157" s="42"/>
      <c r="G157" s="42"/>
    </row>
    <row r="158" spans="1:7" ht="12.75">
      <c r="A158" s="3"/>
      <c r="B158" s="34"/>
      <c r="C158" s="41"/>
      <c r="D158" s="41"/>
      <c r="E158" s="41"/>
      <c r="F158" s="42"/>
      <c r="G158" s="42"/>
    </row>
    <row r="159" spans="1:7" ht="12.75">
      <c r="A159" s="3"/>
      <c r="B159" s="34"/>
      <c r="C159" s="41"/>
      <c r="D159" s="41"/>
      <c r="E159" s="41"/>
      <c r="F159" s="42"/>
      <c r="G159" s="42"/>
    </row>
    <row r="160" spans="1:7" ht="12.75">
      <c r="A160" s="3"/>
      <c r="B160" s="34"/>
      <c r="C160" s="41"/>
      <c r="D160" s="41"/>
      <c r="E160" s="41"/>
      <c r="F160" s="42"/>
      <c r="G160" s="42"/>
    </row>
    <row r="161" spans="1:7" ht="12.75">
      <c r="A161" s="3"/>
      <c r="B161" s="34"/>
      <c r="C161" s="41"/>
      <c r="D161" s="41"/>
      <c r="E161" s="41"/>
      <c r="F161" s="42"/>
      <c r="G161" s="42"/>
    </row>
    <row r="162" spans="1:7" ht="12.75">
      <c r="A162" s="3"/>
      <c r="B162" s="34"/>
      <c r="C162" s="41"/>
      <c r="D162" s="41"/>
      <c r="E162" s="41"/>
      <c r="F162" s="42"/>
      <c r="G162" s="42"/>
    </row>
    <row r="163" spans="1:7" ht="12.75">
      <c r="A163" s="3"/>
      <c r="B163" s="34"/>
      <c r="C163" s="41"/>
      <c r="D163" s="41"/>
      <c r="E163" s="41"/>
      <c r="F163" s="42"/>
      <c r="G163" s="42"/>
    </row>
    <row r="164" spans="1:7" ht="12.75">
      <c r="A164" s="3"/>
      <c r="B164" s="34"/>
      <c r="C164" s="41"/>
      <c r="D164" s="41"/>
      <c r="E164" s="41"/>
      <c r="F164" s="42"/>
      <c r="G164" s="42"/>
    </row>
    <row r="165" spans="1:7" ht="12.75">
      <c r="A165" s="3"/>
      <c r="B165" s="34"/>
      <c r="C165" s="41"/>
      <c r="D165" s="41"/>
      <c r="E165" s="41"/>
      <c r="F165" s="42"/>
      <c r="G165" s="42"/>
    </row>
    <row r="166" spans="1:7" ht="12.75">
      <c r="A166" s="3"/>
      <c r="B166" s="34"/>
      <c r="C166" s="41"/>
      <c r="D166" s="41"/>
      <c r="E166" s="41"/>
      <c r="F166" s="42"/>
      <c r="G166" s="42"/>
    </row>
    <row r="167" spans="1:7" ht="12.75">
      <c r="A167" s="3"/>
      <c r="B167" s="34"/>
      <c r="C167" s="41"/>
      <c r="D167" s="41"/>
      <c r="E167" s="41"/>
      <c r="F167" s="42"/>
      <c r="G167" s="42"/>
    </row>
    <row r="168" spans="1:7" ht="12.75">
      <c r="A168" s="3"/>
      <c r="B168" s="34"/>
      <c r="C168" s="41"/>
      <c r="D168" s="41"/>
      <c r="E168" s="41"/>
      <c r="F168" s="42"/>
      <c r="G168" s="42"/>
    </row>
    <row r="169" spans="1:7" ht="12.75">
      <c r="A169" s="3"/>
      <c r="B169" s="34"/>
      <c r="C169" s="41"/>
      <c r="D169" s="41"/>
      <c r="E169" s="41"/>
      <c r="F169" s="42"/>
      <c r="G169" s="42"/>
    </row>
    <row r="170" spans="1:7" ht="12.75">
      <c r="A170" s="3"/>
      <c r="B170" s="34"/>
      <c r="C170" s="41"/>
      <c r="D170" s="41"/>
      <c r="E170" s="41"/>
      <c r="F170" s="42"/>
      <c r="G170" s="42"/>
    </row>
    <row r="171" spans="1:7" ht="12.75">
      <c r="A171" s="3"/>
      <c r="B171" s="34"/>
      <c r="C171" s="41"/>
      <c r="D171" s="41"/>
      <c r="E171" s="41"/>
      <c r="F171" s="42"/>
      <c r="G171" s="42"/>
    </row>
    <row r="172" spans="1:7" ht="12.75">
      <c r="A172" s="3"/>
      <c r="B172" s="34"/>
      <c r="C172" s="41"/>
      <c r="D172" s="41"/>
      <c r="E172" s="41"/>
      <c r="F172" s="42"/>
      <c r="G172" s="42"/>
    </row>
    <row r="173" spans="1:7" ht="12.75">
      <c r="A173" s="3"/>
      <c r="B173" s="34"/>
      <c r="C173" s="41"/>
      <c r="D173" s="41"/>
      <c r="E173" s="41"/>
      <c r="F173" s="42"/>
      <c r="G173" s="42"/>
    </row>
    <row r="174" spans="1:7" ht="12.75">
      <c r="A174" s="3"/>
      <c r="B174" s="34"/>
      <c r="C174" s="41"/>
      <c r="D174" s="41"/>
      <c r="E174" s="41"/>
      <c r="F174" s="42"/>
      <c r="G174" s="42"/>
    </row>
    <row r="175" spans="1:7" ht="12.75">
      <c r="A175" s="3"/>
      <c r="B175" s="34"/>
      <c r="C175" s="41"/>
      <c r="D175" s="41"/>
      <c r="E175" s="41"/>
      <c r="F175" s="42"/>
      <c r="G175" s="42"/>
    </row>
    <row r="176" spans="1:7" ht="12.75">
      <c r="A176" s="3"/>
      <c r="B176" s="34"/>
      <c r="C176" s="41"/>
      <c r="D176" s="41"/>
      <c r="E176" s="41"/>
      <c r="F176" s="42"/>
      <c r="G176" s="42"/>
    </row>
    <row r="177" spans="1:7" ht="12.75">
      <c r="A177" s="3"/>
      <c r="B177" s="34"/>
      <c r="C177" s="41"/>
      <c r="D177" s="41"/>
      <c r="E177" s="41"/>
      <c r="F177" s="42"/>
      <c r="G177" s="42"/>
    </row>
    <row r="178" spans="1:7" ht="12.75">
      <c r="A178" s="3"/>
      <c r="B178" s="34"/>
      <c r="C178" s="41"/>
      <c r="D178" s="41"/>
      <c r="E178" s="41"/>
      <c r="F178" s="42"/>
      <c r="G178" s="42"/>
    </row>
    <row r="179" spans="1:7" ht="12.75">
      <c r="A179" s="3"/>
      <c r="B179" s="34"/>
      <c r="C179" s="41"/>
      <c r="D179" s="41"/>
      <c r="E179" s="41"/>
      <c r="F179" s="42"/>
      <c r="G179" s="42"/>
    </row>
    <row r="180" spans="1:7" ht="12.75">
      <c r="A180" s="3"/>
      <c r="B180" s="34"/>
      <c r="C180" s="41"/>
      <c r="D180" s="41"/>
      <c r="E180" s="41"/>
      <c r="F180" s="42"/>
      <c r="G180" s="42"/>
    </row>
    <row r="181" spans="1:7" ht="12.75">
      <c r="A181" s="3"/>
      <c r="B181" s="34"/>
      <c r="C181" s="41"/>
      <c r="D181" s="41"/>
      <c r="E181" s="41"/>
      <c r="F181" s="42"/>
      <c r="G181" s="42"/>
    </row>
    <row r="182" spans="1:7" ht="12.75">
      <c r="A182" s="3"/>
      <c r="B182" s="34"/>
      <c r="C182" s="41"/>
      <c r="D182" s="41"/>
      <c r="E182" s="41"/>
      <c r="F182" s="42"/>
      <c r="G182" s="42"/>
    </row>
    <row r="183" spans="1:7" ht="12.75">
      <c r="A183" s="3"/>
      <c r="B183" s="34"/>
      <c r="C183" s="41"/>
      <c r="D183" s="41"/>
      <c r="E183" s="41"/>
      <c r="F183" s="42"/>
      <c r="G183" s="42"/>
    </row>
    <row r="184" spans="1:7" ht="12.75">
      <c r="A184" s="3"/>
      <c r="B184" s="34"/>
      <c r="C184" s="41"/>
      <c r="D184" s="41"/>
      <c r="E184" s="41"/>
      <c r="F184" s="42"/>
      <c r="G184" s="42"/>
    </row>
    <row r="185" spans="1:7" ht="12.75">
      <c r="A185" s="3"/>
      <c r="B185" s="34"/>
      <c r="C185" s="41"/>
      <c r="D185" s="41"/>
      <c r="E185" s="41"/>
      <c r="F185" s="42"/>
      <c r="G185" s="42"/>
    </row>
    <row r="186" spans="1:7" ht="12.75">
      <c r="A186" s="3"/>
      <c r="B186" s="34"/>
      <c r="C186" s="41"/>
      <c r="D186" s="41"/>
      <c r="E186" s="41"/>
      <c r="F186" s="42"/>
      <c r="G186" s="42"/>
    </row>
    <row r="187" spans="1:7" ht="12.75">
      <c r="A187" s="3"/>
      <c r="B187" s="34"/>
      <c r="C187" s="41"/>
      <c r="D187" s="41"/>
      <c r="E187" s="41"/>
      <c r="F187" s="42"/>
      <c r="G187" s="42"/>
    </row>
    <row r="188" spans="1:7" ht="12.75">
      <c r="A188" s="3"/>
      <c r="B188" s="34"/>
      <c r="C188" s="41"/>
      <c r="D188" s="41"/>
      <c r="E188" s="41"/>
      <c r="F188" s="42"/>
      <c r="G188" s="42"/>
    </row>
    <row r="189" spans="1:7" ht="12.75">
      <c r="A189" s="3"/>
      <c r="B189" s="34"/>
      <c r="C189" s="41"/>
      <c r="D189" s="41"/>
      <c r="E189" s="41"/>
      <c r="F189" s="42"/>
      <c r="G189" s="42"/>
    </row>
    <row r="190" spans="1:7" ht="12.75">
      <c r="A190" s="3"/>
      <c r="B190" s="34"/>
      <c r="C190" s="41"/>
      <c r="D190" s="41"/>
      <c r="E190" s="41"/>
      <c r="F190" s="42"/>
      <c r="G190" s="42"/>
    </row>
    <row r="191" spans="1:7" ht="12.75">
      <c r="A191" s="3"/>
      <c r="B191" s="34"/>
      <c r="C191" s="41"/>
      <c r="D191" s="41"/>
      <c r="E191" s="41"/>
      <c r="F191" s="42"/>
      <c r="G191" s="42"/>
    </row>
    <row r="192" spans="1:7" ht="12.75">
      <c r="A192" s="3"/>
      <c r="B192" s="34"/>
      <c r="C192" s="41"/>
      <c r="D192" s="41"/>
      <c r="E192" s="41"/>
      <c r="F192" s="42"/>
      <c r="G192" s="42"/>
    </row>
    <row r="193" spans="1:7" ht="12.75">
      <c r="A193" s="3"/>
      <c r="B193" s="34"/>
      <c r="C193" s="41"/>
      <c r="D193" s="41"/>
      <c r="E193" s="41"/>
      <c r="F193" s="42"/>
      <c r="G193" s="42"/>
    </row>
    <row r="194" spans="1:7" ht="12.75">
      <c r="A194" s="3"/>
      <c r="B194" s="34"/>
      <c r="C194" s="41"/>
      <c r="D194" s="41"/>
      <c r="E194" s="41"/>
      <c r="F194" s="42"/>
      <c r="G194" s="42"/>
    </row>
    <row r="195" spans="1:7" ht="12.75">
      <c r="A195" s="3"/>
      <c r="B195" s="34"/>
      <c r="C195" s="41"/>
      <c r="D195" s="41"/>
      <c r="E195" s="41"/>
      <c r="F195" s="42"/>
      <c r="G195" s="42"/>
    </row>
    <row r="196" spans="1:7" ht="12.75">
      <c r="A196" s="3"/>
      <c r="B196" s="34"/>
      <c r="C196" s="41"/>
      <c r="D196" s="41"/>
      <c r="E196" s="41"/>
      <c r="F196" s="42"/>
      <c r="G196" s="42"/>
    </row>
    <row r="197" spans="1:7" ht="12.75">
      <c r="A197" s="3"/>
      <c r="B197" s="34"/>
      <c r="C197" s="41"/>
      <c r="D197" s="41"/>
      <c r="E197" s="41"/>
      <c r="F197" s="42"/>
      <c r="G197" s="42"/>
    </row>
    <row r="198" spans="1:7" ht="12.75">
      <c r="A198" s="3"/>
      <c r="B198" s="34"/>
      <c r="C198" s="41"/>
      <c r="D198" s="41"/>
      <c r="E198" s="41"/>
      <c r="F198" s="42"/>
      <c r="G198" s="42"/>
    </row>
    <row r="199" spans="1:7" ht="12.75">
      <c r="A199" s="3"/>
      <c r="B199" s="34"/>
      <c r="C199" s="41"/>
      <c r="D199" s="41"/>
      <c r="E199" s="41"/>
      <c r="F199" s="42"/>
      <c r="G199" s="42"/>
    </row>
    <row r="200" spans="1:7" ht="12.75">
      <c r="A200" s="3"/>
      <c r="B200" s="34"/>
      <c r="C200" s="41"/>
      <c r="D200" s="41"/>
      <c r="E200" s="41"/>
      <c r="F200" s="42"/>
      <c r="G200" s="42"/>
    </row>
    <row r="201" spans="1:7" ht="12.75">
      <c r="A201" s="3"/>
      <c r="B201" s="34"/>
      <c r="C201" s="41"/>
      <c r="D201" s="41"/>
      <c r="E201" s="41"/>
      <c r="F201" s="42"/>
      <c r="G201" s="42"/>
    </row>
    <row r="202" spans="1:7" ht="12.75">
      <c r="A202" s="3"/>
      <c r="B202" s="34"/>
      <c r="C202" s="41"/>
      <c r="D202" s="41"/>
      <c r="E202" s="41"/>
      <c r="F202" s="42"/>
      <c r="G202" s="42"/>
    </row>
    <row r="203" spans="1:7" ht="12.75">
      <c r="A203" s="3"/>
      <c r="B203" s="34"/>
      <c r="C203" s="41"/>
      <c r="D203" s="41"/>
      <c r="E203" s="41"/>
      <c r="F203" s="42"/>
      <c r="G203" s="42"/>
    </row>
    <row r="204" spans="1:7" ht="12.75">
      <c r="A204" s="3"/>
      <c r="B204" s="34"/>
      <c r="C204" s="41"/>
      <c r="D204" s="41"/>
      <c r="E204" s="41"/>
      <c r="F204" s="42"/>
      <c r="G204" s="42"/>
    </row>
    <row r="205" spans="1:7" ht="12.75">
      <c r="A205" s="3"/>
      <c r="B205" s="34"/>
      <c r="C205" s="41"/>
      <c r="D205" s="41"/>
      <c r="E205" s="41"/>
      <c r="F205" s="42"/>
      <c r="G205" s="42"/>
    </row>
    <row r="206" spans="1:7" ht="12.75">
      <c r="A206" s="3"/>
      <c r="B206" s="34"/>
      <c r="C206" s="41"/>
      <c r="D206" s="41"/>
      <c r="E206" s="41"/>
      <c r="F206" s="42"/>
      <c r="G206" s="42"/>
    </row>
    <row r="207" spans="1:7" ht="12.75">
      <c r="A207" s="3"/>
      <c r="B207" s="34"/>
      <c r="C207" s="41"/>
      <c r="D207" s="41"/>
      <c r="E207" s="41"/>
      <c r="F207" s="42"/>
      <c r="G207" s="42"/>
    </row>
    <row r="208" spans="1:7" ht="12.75">
      <c r="A208" s="3"/>
      <c r="B208" s="34"/>
      <c r="C208" s="41"/>
      <c r="D208" s="41"/>
      <c r="E208" s="41"/>
      <c r="F208" s="42"/>
      <c r="G208" s="42"/>
    </row>
    <row r="209" spans="1:7" ht="12.75">
      <c r="A209" s="3"/>
      <c r="B209" s="34"/>
      <c r="C209" s="41"/>
      <c r="D209" s="41"/>
      <c r="E209" s="41"/>
      <c r="F209" s="42"/>
      <c r="G209" s="42"/>
    </row>
    <row r="210" spans="1:7" ht="12.75">
      <c r="A210" s="3"/>
      <c r="B210" s="34"/>
      <c r="C210" s="41"/>
      <c r="D210" s="41"/>
      <c r="E210" s="41"/>
      <c r="F210" s="42"/>
      <c r="G210" s="42"/>
    </row>
    <row r="211" spans="1:7" ht="12.75">
      <c r="A211" s="3"/>
      <c r="B211" s="34"/>
      <c r="C211" s="41"/>
      <c r="D211" s="41"/>
      <c r="E211" s="41"/>
      <c r="F211" s="42"/>
      <c r="G211" s="42"/>
    </row>
    <row r="212" spans="1:7" ht="12.75">
      <c r="A212" s="3"/>
      <c r="B212" s="34"/>
      <c r="C212" s="41"/>
      <c r="D212" s="41"/>
      <c r="E212" s="41"/>
      <c r="F212" s="42"/>
      <c r="G212" s="42"/>
    </row>
    <row r="213" spans="1:7" ht="12.75">
      <c r="A213" s="3"/>
      <c r="B213" s="34"/>
      <c r="C213" s="41"/>
      <c r="D213" s="41"/>
      <c r="E213" s="41"/>
      <c r="F213" s="42"/>
      <c r="G213" s="42"/>
    </row>
    <row r="214" spans="1:7" ht="12.75">
      <c r="A214" s="3"/>
      <c r="B214" s="34"/>
      <c r="C214" s="41"/>
      <c r="D214" s="41"/>
      <c r="E214" s="41"/>
      <c r="F214" s="42"/>
      <c r="G214" s="42"/>
    </row>
    <row r="215" spans="1:7" ht="12.75">
      <c r="A215" s="3"/>
      <c r="B215" s="34"/>
      <c r="C215" s="41"/>
      <c r="D215" s="41"/>
      <c r="E215" s="41"/>
      <c r="F215" s="42"/>
      <c r="G215" s="42"/>
    </row>
    <row r="216" spans="1:7" ht="12.75">
      <c r="A216" s="3"/>
      <c r="B216" s="34"/>
      <c r="C216" s="41"/>
      <c r="D216" s="41"/>
      <c r="E216" s="41"/>
      <c r="F216" s="42"/>
      <c r="G216" s="42"/>
    </row>
    <row r="217" spans="1:7" ht="12.75">
      <c r="A217" s="3"/>
      <c r="B217" s="34"/>
      <c r="C217" s="41"/>
      <c r="D217" s="41"/>
      <c r="E217" s="41"/>
      <c r="F217" s="42"/>
      <c r="G217" s="42"/>
    </row>
    <row r="218" spans="1:7" ht="12.75">
      <c r="A218" s="3"/>
      <c r="B218" s="34"/>
      <c r="C218" s="41"/>
      <c r="D218" s="41"/>
      <c r="E218" s="41"/>
      <c r="F218" s="42"/>
      <c r="G218" s="42"/>
    </row>
    <row r="219" spans="1:7" ht="12.75">
      <c r="A219" s="3"/>
      <c r="B219" s="34"/>
      <c r="C219" s="41"/>
      <c r="D219" s="41"/>
      <c r="E219" s="41"/>
      <c r="F219" s="42"/>
      <c r="G219" s="42"/>
    </row>
    <row r="220" spans="1:7" ht="12.75">
      <c r="A220" s="3"/>
      <c r="B220" s="34"/>
      <c r="C220" s="41"/>
      <c r="D220" s="41"/>
      <c r="E220" s="41"/>
      <c r="F220" s="42"/>
      <c r="G220" s="42"/>
    </row>
    <row r="221" spans="1:7" ht="12.75">
      <c r="A221" s="3"/>
      <c r="B221" s="34"/>
      <c r="C221" s="41"/>
      <c r="D221" s="41"/>
      <c r="E221" s="41"/>
      <c r="F221" s="42"/>
      <c r="G221" s="42"/>
    </row>
    <row r="222" spans="1:7" ht="12.75">
      <c r="A222" s="3"/>
      <c r="B222" s="34"/>
      <c r="C222" s="41"/>
      <c r="D222" s="41"/>
      <c r="E222" s="41"/>
      <c r="F222" s="42"/>
      <c r="G222" s="42"/>
    </row>
    <row r="223" spans="1:7" ht="12.75">
      <c r="A223" s="3"/>
      <c r="B223" s="34"/>
      <c r="C223" s="41"/>
      <c r="D223" s="41"/>
      <c r="E223" s="41"/>
      <c r="F223" s="42"/>
      <c r="G223" s="42"/>
    </row>
    <row r="224" spans="1:7" ht="12.75">
      <c r="A224" s="3"/>
      <c r="B224" s="34"/>
      <c r="C224" s="41"/>
      <c r="D224" s="41"/>
      <c r="E224" s="41"/>
      <c r="F224" s="42"/>
      <c r="G224" s="42"/>
    </row>
    <row r="225" spans="1:7" ht="12.75">
      <c r="A225" s="3"/>
      <c r="B225" s="34"/>
      <c r="C225" s="41"/>
      <c r="D225" s="41"/>
      <c r="E225" s="41"/>
      <c r="F225" s="42"/>
      <c r="G225" s="42"/>
    </row>
    <row r="226" spans="1:7" ht="12.75">
      <c r="A226" s="3"/>
      <c r="B226" s="34"/>
      <c r="C226" s="41"/>
      <c r="D226" s="41"/>
      <c r="E226" s="41"/>
      <c r="F226" s="42"/>
      <c r="G226" s="42"/>
    </row>
    <row r="227" spans="1:7" ht="12.75">
      <c r="A227" s="3"/>
      <c r="B227" s="34"/>
      <c r="C227" s="41"/>
      <c r="D227" s="41"/>
      <c r="E227" s="41"/>
      <c r="F227" s="42"/>
      <c r="G227" s="42"/>
    </row>
    <row r="228" spans="1:7" ht="12.75">
      <c r="A228" s="3"/>
      <c r="B228" s="34"/>
      <c r="C228" s="41"/>
      <c r="D228" s="41"/>
      <c r="E228" s="41"/>
      <c r="F228" s="42"/>
      <c r="G228" s="42"/>
    </row>
    <row r="229" spans="1:7" ht="12.75">
      <c r="A229" s="3"/>
      <c r="B229" s="34"/>
      <c r="C229" s="41"/>
      <c r="D229" s="41"/>
      <c r="E229" s="41"/>
      <c r="F229" s="42"/>
      <c r="G229" s="42"/>
    </row>
    <row r="230" spans="1:7" ht="12.75">
      <c r="A230" s="3"/>
      <c r="B230" s="34"/>
      <c r="C230" s="41"/>
      <c r="D230" s="41"/>
      <c r="E230" s="41"/>
      <c r="F230" s="42"/>
      <c r="G230" s="42"/>
    </row>
    <row r="231" spans="1:7" ht="12.75">
      <c r="A231" s="3"/>
      <c r="B231" s="34"/>
      <c r="C231" s="41"/>
      <c r="D231" s="41"/>
      <c r="E231" s="41"/>
      <c r="F231" s="42"/>
      <c r="G231" s="42"/>
    </row>
    <row r="232" spans="1:7" ht="12.75">
      <c r="A232" s="3"/>
      <c r="B232" s="34"/>
      <c r="C232" s="41"/>
      <c r="D232" s="41"/>
      <c r="E232" s="41"/>
      <c r="F232" s="42"/>
      <c r="G232" s="42"/>
    </row>
    <row r="233" spans="1:7" ht="12.75">
      <c r="A233" s="3"/>
      <c r="B233" s="34"/>
      <c r="C233" s="41"/>
      <c r="D233" s="41"/>
      <c r="E233" s="41"/>
      <c r="F233" s="42"/>
      <c r="G233" s="42"/>
    </row>
    <row r="234" spans="1:7" ht="12.75">
      <c r="A234" s="3"/>
      <c r="B234" s="34"/>
      <c r="C234" s="41"/>
      <c r="D234" s="41"/>
      <c r="E234" s="41"/>
      <c r="F234" s="42"/>
      <c r="G234" s="42"/>
    </row>
    <row r="235" spans="1:7" ht="12.75">
      <c r="A235" s="3"/>
      <c r="B235" s="34"/>
      <c r="C235" s="41"/>
      <c r="D235" s="41"/>
      <c r="E235" s="41"/>
      <c r="F235" s="42"/>
      <c r="G235" s="42"/>
    </row>
    <row r="236" spans="1:7" ht="12.75">
      <c r="A236" s="3"/>
      <c r="B236" s="34"/>
      <c r="C236" s="41"/>
      <c r="D236" s="41"/>
      <c r="E236" s="41"/>
      <c r="F236" s="42"/>
      <c r="G236" s="42"/>
    </row>
    <row r="237" spans="1:7" ht="12.75">
      <c r="A237" s="3"/>
      <c r="B237" s="34"/>
      <c r="C237" s="41"/>
      <c r="D237" s="41"/>
      <c r="E237" s="41"/>
      <c r="F237" s="42"/>
      <c r="G237" s="42"/>
    </row>
    <row r="238" spans="1:7" ht="12.75">
      <c r="A238" s="3"/>
      <c r="B238" s="34"/>
      <c r="C238" s="41"/>
      <c r="D238" s="41"/>
      <c r="E238" s="41"/>
      <c r="F238" s="42"/>
      <c r="G238" s="42"/>
    </row>
    <row r="239" spans="1:7" ht="12.75">
      <c r="A239" s="3"/>
      <c r="B239" s="34"/>
      <c r="C239" s="41"/>
      <c r="D239" s="41"/>
      <c r="E239" s="41"/>
      <c r="F239" s="42"/>
      <c r="G239" s="42"/>
    </row>
    <row r="240" spans="1:7" ht="12.75">
      <c r="A240" s="3"/>
      <c r="B240" s="34"/>
      <c r="C240" s="41"/>
      <c r="D240" s="41"/>
      <c r="E240" s="41"/>
      <c r="F240" s="42"/>
      <c r="G240" s="42"/>
    </row>
    <row r="241" spans="1:7" ht="12.75">
      <c r="A241" s="3"/>
      <c r="B241" s="34"/>
      <c r="C241" s="41"/>
      <c r="D241" s="41"/>
      <c r="E241" s="41"/>
      <c r="F241" s="42"/>
      <c r="G241" s="42"/>
    </row>
    <row r="242" spans="1:7" ht="12.75">
      <c r="A242" s="3"/>
      <c r="B242" s="34"/>
      <c r="C242" s="41"/>
      <c r="D242" s="41"/>
      <c r="E242" s="41"/>
      <c r="F242" s="42"/>
      <c r="G242" s="42"/>
    </row>
    <row r="243" spans="1:7" ht="12.75">
      <c r="A243" s="3"/>
      <c r="B243" s="34"/>
      <c r="C243" s="41"/>
      <c r="D243" s="41"/>
      <c r="E243" s="41"/>
      <c r="F243" s="42"/>
      <c r="G243" s="42"/>
    </row>
    <row r="244" spans="1:7" ht="12.75">
      <c r="A244" s="3"/>
      <c r="B244" s="34"/>
      <c r="C244" s="41"/>
      <c r="D244" s="41"/>
      <c r="E244" s="41"/>
      <c r="F244" s="42"/>
      <c r="G244" s="42"/>
    </row>
    <row r="245" spans="1:7" ht="12.75">
      <c r="A245" s="3"/>
      <c r="B245" s="34"/>
      <c r="C245" s="41"/>
      <c r="D245" s="41"/>
      <c r="E245" s="41"/>
      <c r="F245" s="42"/>
      <c r="G245" s="42"/>
    </row>
    <row r="246" spans="1:7" ht="12.75">
      <c r="A246" s="3"/>
      <c r="B246" s="34"/>
      <c r="C246" s="41"/>
      <c r="D246" s="41"/>
      <c r="E246" s="41"/>
      <c r="F246" s="42"/>
      <c r="G246" s="42"/>
    </row>
    <row r="247" spans="1:7" ht="12.75">
      <c r="A247" s="3"/>
      <c r="B247" s="34"/>
      <c r="C247" s="41"/>
      <c r="D247" s="41"/>
      <c r="E247" s="41"/>
      <c r="F247" s="42"/>
      <c r="G247" s="42"/>
    </row>
    <row r="248" spans="1:7" ht="12.75">
      <c r="A248" s="3"/>
      <c r="B248" s="34"/>
      <c r="C248" s="41"/>
      <c r="D248" s="41"/>
      <c r="E248" s="41"/>
      <c r="F248" s="42"/>
      <c r="G248" s="42"/>
    </row>
    <row r="249" spans="1:7" ht="12.75">
      <c r="A249" s="3"/>
      <c r="B249" s="34"/>
      <c r="C249" s="41"/>
      <c r="D249" s="41"/>
      <c r="E249" s="41"/>
      <c r="F249" s="42"/>
      <c r="G249" s="42"/>
    </row>
    <row r="250" spans="1:7" ht="12.75">
      <c r="A250" s="3"/>
      <c r="B250" s="34"/>
      <c r="C250" s="41"/>
      <c r="D250" s="41"/>
      <c r="E250" s="41"/>
      <c r="F250" s="42"/>
      <c r="G250" s="42"/>
    </row>
    <row r="251" spans="1:7" ht="12.75">
      <c r="A251" s="3"/>
      <c r="B251" s="34"/>
      <c r="C251" s="41"/>
      <c r="D251" s="41"/>
      <c r="E251" s="41"/>
      <c r="F251" s="42"/>
      <c r="G251" s="42"/>
    </row>
    <row r="252" spans="1:7" ht="12.75">
      <c r="A252" s="3"/>
      <c r="B252" s="34"/>
      <c r="C252" s="41"/>
      <c r="D252" s="41"/>
      <c r="E252" s="41"/>
      <c r="F252" s="42"/>
      <c r="G252" s="42"/>
    </row>
    <row r="253" spans="1:7" ht="12.75">
      <c r="A253" s="3"/>
      <c r="B253" s="34"/>
      <c r="C253" s="41"/>
      <c r="D253" s="41"/>
      <c r="E253" s="41"/>
      <c r="F253" s="42"/>
      <c r="G253" s="42"/>
    </row>
    <row r="254" spans="1:7" ht="12.75">
      <c r="A254" s="3"/>
      <c r="B254" s="34"/>
      <c r="C254" s="41"/>
      <c r="D254" s="41"/>
      <c r="E254" s="41"/>
      <c r="F254" s="42"/>
      <c r="G254" s="42"/>
    </row>
    <row r="255" spans="1:7" ht="12.75">
      <c r="A255" s="3"/>
      <c r="B255" s="34"/>
      <c r="C255" s="41"/>
      <c r="D255" s="41"/>
      <c r="E255" s="41"/>
      <c r="F255" s="42"/>
      <c r="G255" s="42"/>
    </row>
    <row r="256" spans="1:7" ht="12.75">
      <c r="A256" s="3"/>
      <c r="B256" s="34"/>
      <c r="C256" s="41"/>
      <c r="D256" s="41"/>
      <c r="E256" s="41"/>
      <c r="F256" s="42"/>
      <c r="G256" s="42"/>
    </row>
    <row r="257" spans="1:7" ht="12.75">
      <c r="A257" s="3"/>
      <c r="B257" s="34"/>
      <c r="C257" s="41"/>
      <c r="D257" s="41"/>
      <c r="E257" s="41"/>
      <c r="F257" s="42"/>
      <c r="G257" s="42"/>
    </row>
    <row r="258" spans="1:7" ht="12.75">
      <c r="A258" s="3"/>
      <c r="B258" s="34"/>
      <c r="C258" s="41"/>
      <c r="D258" s="41"/>
      <c r="E258" s="41"/>
      <c r="F258" s="42"/>
      <c r="G258" s="42"/>
    </row>
    <row r="259" spans="1:7" ht="12.75">
      <c r="A259" s="3"/>
      <c r="B259" s="34"/>
      <c r="C259" s="41"/>
      <c r="D259" s="41"/>
      <c r="E259" s="41"/>
      <c r="F259" s="42"/>
      <c r="G259" s="42"/>
    </row>
    <row r="260" spans="1:7" ht="12.75">
      <c r="A260" s="3"/>
      <c r="B260" s="34"/>
      <c r="C260" s="41"/>
      <c r="D260" s="41"/>
      <c r="E260" s="41"/>
      <c r="F260" s="42"/>
      <c r="G260" s="42"/>
    </row>
    <row r="261" spans="1:7" ht="12.75">
      <c r="A261" s="3"/>
      <c r="B261" s="34"/>
      <c r="C261" s="41"/>
      <c r="D261" s="41"/>
      <c r="E261" s="41"/>
      <c r="F261" s="42"/>
      <c r="G261" s="42"/>
    </row>
    <row r="262" spans="1:7" ht="12.75">
      <c r="A262" s="3"/>
      <c r="B262" s="34"/>
      <c r="C262" s="41"/>
      <c r="D262" s="41"/>
      <c r="E262" s="41"/>
      <c r="F262" s="42"/>
      <c r="G262" s="42"/>
    </row>
    <row r="263" spans="1:7" ht="12.75">
      <c r="A263" s="3"/>
      <c r="B263" s="34"/>
      <c r="C263" s="41"/>
      <c r="D263" s="41"/>
      <c r="E263" s="41"/>
      <c r="F263" s="42"/>
      <c r="G263" s="42"/>
    </row>
    <row r="264" spans="1:7" ht="12.75">
      <c r="A264" s="3"/>
      <c r="B264" s="34"/>
      <c r="C264" s="41"/>
      <c r="D264" s="41"/>
      <c r="E264" s="41"/>
      <c r="F264" s="42"/>
      <c r="G264" s="42"/>
    </row>
    <row r="265" spans="1:7" ht="12.75">
      <c r="A265" s="3"/>
      <c r="B265" s="34"/>
      <c r="C265" s="41"/>
      <c r="D265" s="41"/>
      <c r="E265" s="41"/>
      <c r="F265" s="42"/>
      <c r="G265" s="42"/>
    </row>
    <row r="266" spans="1:7" ht="12.75">
      <c r="A266" s="3"/>
      <c r="B266" s="34"/>
      <c r="C266" s="41"/>
      <c r="D266" s="41"/>
      <c r="E266" s="41"/>
      <c r="F266" s="42"/>
      <c r="G266" s="42"/>
    </row>
    <row r="267" spans="1:7" ht="12.75">
      <c r="A267" s="3"/>
      <c r="B267" s="34"/>
      <c r="C267" s="41"/>
      <c r="D267" s="41"/>
      <c r="E267" s="41"/>
      <c r="F267" s="42"/>
      <c r="G267" s="42"/>
    </row>
    <row r="268" spans="1:7" ht="12.75">
      <c r="A268" s="3"/>
      <c r="B268" s="34"/>
      <c r="C268" s="41"/>
      <c r="D268" s="41"/>
      <c r="E268" s="41"/>
      <c r="F268" s="42"/>
      <c r="G268" s="42"/>
    </row>
    <row r="269" spans="1:7" ht="12.75">
      <c r="A269" s="3"/>
      <c r="B269" s="34"/>
      <c r="C269" s="41"/>
      <c r="D269" s="41"/>
      <c r="E269" s="41"/>
      <c r="F269" s="42"/>
      <c r="G269" s="42"/>
    </row>
    <row r="270" spans="1:7" ht="12.75">
      <c r="A270" s="3"/>
      <c r="B270" s="34"/>
      <c r="C270" s="41"/>
      <c r="D270" s="41"/>
      <c r="E270" s="41"/>
      <c r="F270" s="42"/>
      <c r="G270" s="42"/>
    </row>
    <row r="271" spans="1:7" ht="12.75">
      <c r="A271" s="3"/>
      <c r="B271" s="34"/>
      <c r="C271" s="41"/>
      <c r="D271" s="41"/>
      <c r="E271" s="41"/>
      <c r="F271" s="42"/>
      <c r="G271" s="42"/>
    </row>
    <row r="272" spans="1:7" ht="12.75">
      <c r="A272" s="3"/>
      <c r="B272" s="34"/>
      <c r="C272" s="41"/>
      <c r="D272" s="41"/>
      <c r="E272" s="41"/>
      <c r="F272" s="42"/>
      <c r="G272" s="42"/>
    </row>
    <row r="273" spans="1:7" ht="12.75">
      <c r="A273" s="3"/>
      <c r="B273" s="34"/>
      <c r="C273" s="41"/>
      <c r="D273" s="41"/>
      <c r="E273" s="41"/>
      <c r="F273" s="42"/>
      <c r="G273" s="42"/>
    </row>
    <row r="274" spans="1:7" ht="12.75">
      <c r="A274" s="3"/>
      <c r="B274" s="34"/>
      <c r="C274" s="41"/>
      <c r="D274" s="41"/>
      <c r="E274" s="41"/>
      <c r="F274" s="42"/>
      <c r="G274" s="42"/>
    </row>
    <row r="275" spans="1:7" ht="12.75">
      <c r="A275" s="3"/>
      <c r="B275" s="34"/>
      <c r="C275" s="41"/>
      <c r="D275" s="41"/>
      <c r="E275" s="41"/>
      <c r="F275" s="42"/>
      <c r="G275" s="42"/>
    </row>
    <row r="276" spans="1:7" ht="12.75">
      <c r="A276" s="3"/>
      <c r="B276" s="34"/>
      <c r="C276" s="41"/>
      <c r="D276" s="41"/>
      <c r="E276" s="41"/>
      <c r="F276" s="42"/>
      <c r="G276" s="42"/>
    </row>
    <row r="277" spans="1:7" ht="12.75">
      <c r="A277" s="3"/>
      <c r="B277" s="34"/>
      <c r="C277" s="41"/>
      <c r="D277" s="41"/>
      <c r="E277" s="41"/>
      <c r="F277" s="42"/>
      <c r="G277" s="42"/>
    </row>
    <row r="278" spans="1:7" ht="12.75">
      <c r="A278" s="3"/>
      <c r="B278" s="34"/>
      <c r="C278" s="41"/>
      <c r="D278" s="41"/>
      <c r="E278" s="41"/>
      <c r="F278" s="42"/>
      <c r="G278" s="42"/>
    </row>
    <row r="279" spans="1:7" ht="12.75">
      <c r="A279" s="3"/>
      <c r="B279" s="34"/>
      <c r="C279" s="41"/>
      <c r="D279" s="41"/>
      <c r="E279" s="41"/>
      <c r="F279" s="42"/>
      <c r="G279" s="42"/>
    </row>
    <row r="280" spans="1:7" ht="12.75">
      <c r="A280" s="3"/>
      <c r="B280" s="34"/>
      <c r="C280" s="41"/>
      <c r="D280" s="41"/>
      <c r="E280" s="41"/>
      <c r="F280" s="42"/>
      <c r="G280" s="42"/>
    </row>
    <row r="281" spans="1:7" ht="12.75">
      <c r="A281" s="3"/>
      <c r="B281" s="34"/>
      <c r="C281" s="41"/>
      <c r="D281" s="41"/>
      <c r="E281" s="41"/>
      <c r="F281" s="42"/>
      <c r="G281" s="42"/>
    </row>
    <row r="282" spans="1:7" ht="12.75">
      <c r="A282" s="3"/>
      <c r="B282" s="34"/>
      <c r="C282" s="41"/>
      <c r="D282" s="41"/>
      <c r="E282" s="41"/>
      <c r="F282" s="42"/>
      <c r="G282" s="42"/>
    </row>
    <row r="283" spans="1:7" ht="12.75">
      <c r="A283" s="3"/>
      <c r="B283" s="34"/>
      <c r="C283" s="41"/>
      <c r="D283" s="41"/>
      <c r="E283" s="41"/>
      <c r="F283" s="42"/>
      <c r="G283" s="42"/>
    </row>
    <row r="284" spans="1:7" ht="12.75">
      <c r="A284" s="3"/>
      <c r="B284" s="34"/>
      <c r="C284" s="41"/>
      <c r="D284" s="41"/>
      <c r="E284" s="41"/>
      <c r="F284" s="42"/>
      <c r="G284" s="42"/>
    </row>
    <row r="285" spans="1:7" ht="12.75">
      <c r="A285" s="3"/>
      <c r="B285" s="34"/>
      <c r="C285" s="41"/>
      <c r="D285" s="41"/>
      <c r="E285" s="41"/>
      <c r="F285" s="42"/>
      <c r="G285" s="42"/>
    </row>
    <row r="286" spans="1:7" ht="12.75">
      <c r="A286" s="3"/>
      <c r="B286" s="34"/>
      <c r="C286" s="41"/>
      <c r="D286" s="41"/>
      <c r="E286" s="41"/>
      <c r="F286" s="42"/>
      <c r="G286" s="42"/>
    </row>
    <row r="287" spans="1:7" ht="12.75">
      <c r="A287" s="3"/>
      <c r="B287" s="34"/>
      <c r="C287" s="41"/>
      <c r="D287" s="41"/>
      <c r="E287" s="41"/>
      <c r="F287" s="42"/>
      <c r="G287" s="42"/>
    </row>
    <row r="288" spans="1:7" ht="12.75">
      <c r="A288" s="3"/>
      <c r="B288" s="34"/>
      <c r="C288" s="41"/>
      <c r="D288" s="41"/>
      <c r="E288" s="41"/>
      <c r="F288" s="42"/>
      <c r="G288" s="42"/>
    </row>
    <row r="289" spans="1:7" ht="12.75">
      <c r="A289" s="3"/>
      <c r="B289" s="34"/>
      <c r="C289" s="41"/>
      <c r="D289" s="41"/>
      <c r="E289" s="41"/>
      <c r="F289" s="42"/>
      <c r="G289" s="42"/>
    </row>
    <row r="290" spans="1:7" ht="12.75">
      <c r="A290" s="3"/>
      <c r="B290" s="34"/>
      <c r="C290" s="41"/>
      <c r="D290" s="41"/>
      <c r="E290" s="41"/>
      <c r="F290" s="42"/>
      <c r="G290" s="42"/>
    </row>
    <row r="291" spans="1:7" ht="12.75">
      <c r="A291" s="3"/>
      <c r="B291" s="34"/>
      <c r="C291" s="41"/>
      <c r="D291" s="41"/>
      <c r="E291" s="41"/>
      <c r="F291" s="42"/>
      <c r="G291" s="42"/>
    </row>
    <row r="292" spans="1:7" ht="12.75">
      <c r="A292" s="3"/>
      <c r="B292" s="34"/>
      <c r="C292" s="41"/>
      <c r="D292" s="41"/>
      <c r="E292" s="41"/>
      <c r="F292" s="42"/>
      <c r="G292" s="42"/>
    </row>
    <row r="293" spans="1:7" ht="12.75">
      <c r="A293" s="3"/>
      <c r="B293" s="34"/>
      <c r="C293" s="41"/>
      <c r="D293" s="41"/>
      <c r="E293" s="41"/>
      <c r="F293" s="42"/>
      <c r="G293" s="42"/>
    </row>
    <row r="294" spans="1:7" ht="12.75">
      <c r="A294" s="3"/>
      <c r="B294" s="34"/>
      <c r="C294" s="41"/>
      <c r="D294" s="41"/>
      <c r="E294" s="41"/>
      <c r="F294" s="42"/>
      <c r="G294" s="42"/>
    </row>
    <row r="295" spans="1:7" ht="12.75">
      <c r="A295" s="3"/>
      <c r="B295" s="34"/>
      <c r="C295" s="41"/>
      <c r="D295" s="41"/>
      <c r="E295" s="41"/>
      <c r="F295" s="42"/>
      <c r="G295" s="42"/>
    </row>
    <row r="296" spans="1:7" ht="12.75">
      <c r="A296" s="3"/>
      <c r="B296" s="34"/>
      <c r="C296" s="41"/>
      <c r="D296" s="41"/>
      <c r="E296" s="41"/>
      <c r="F296" s="42"/>
      <c r="G296" s="42"/>
    </row>
    <row r="297" spans="1:7" ht="12.75">
      <c r="A297" s="3"/>
      <c r="B297" s="34"/>
      <c r="C297" s="41"/>
      <c r="D297" s="41"/>
      <c r="E297" s="41"/>
      <c r="F297" s="42"/>
      <c r="G297" s="42"/>
    </row>
    <row r="298" spans="1:7" ht="12.75">
      <c r="A298" s="3"/>
      <c r="B298" s="34"/>
      <c r="C298" s="41"/>
      <c r="D298" s="41"/>
      <c r="E298" s="41"/>
      <c r="F298" s="42"/>
      <c r="G298" s="42"/>
    </row>
    <row r="299" spans="1:7" ht="12.75">
      <c r="A299" s="3"/>
      <c r="B299" s="34"/>
      <c r="C299" s="41"/>
      <c r="D299" s="41"/>
      <c r="E299" s="41"/>
      <c r="F299" s="42"/>
      <c r="G299" s="42"/>
    </row>
    <row r="300" spans="1:7" ht="12.75">
      <c r="A300" s="3"/>
      <c r="B300" s="34"/>
      <c r="C300" s="41"/>
      <c r="D300" s="41"/>
      <c r="E300" s="41"/>
      <c r="F300" s="42"/>
      <c r="G300" s="42"/>
    </row>
    <row r="301" spans="1:7" ht="12.75">
      <c r="A301" s="3"/>
      <c r="B301" s="34"/>
      <c r="C301" s="41"/>
      <c r="D301" s="41"/>
      <c r="E301" s="41"/>
      <c r="F301" s="42"/>
      <c r="G301" s="42"/>
    </row>
    <row r="302" spans="1:7" ht="12.75">
      <c r="A302" s="3"/>
      <c r="B302" s="34"/>
      <c r="C302" s="41"/>
      <c r="D302" s="41"/>
      <c r="E302" s="41"/>
      <c r="F302" s="42"/>
      <c r="G302" s="42"/>
    </row>
    <row r="303" spans="1:7" ht="12.75">
      <c r="A303" s="3"/>
      <c r="B303" s="34"/>
      <c r="C303" s="41"/>
      <c r="D303" s="41"/>
      <c r="E303" s="41"/>
      <c r="F303" s="42"/>
      <c r="G303" s="42"/>
    </row>
    <row r="304" spans="1:7" ht="12.75">
      <c r="A304" s="3"/>
      <c r="B304" s="34"/>
      <c r="C304" s="41"/>
      <c r="D304" s="41"/>
      <c r="E304" s="41"/>
      <c r="F304" s="42"/>
      <c r="G304" s="42"/>
    </row>
    <row r="305" spans="1:7" ht="12.75">
      <c r="A305" s="3"/>
      <c r="B305" s="34"/>
      <c r="C305" s="41"/>
      <c r="D305" s="41"/>
      <c r="E305" s="41"/>
      <c r="F305" s="42"/>
      <c r="G305" s="42"/>
    </row>
    <row r="306" spans="1:7" ht="12.75">
      <c r="A306" s="3"/>
      <c r="B306" s="34"/>
      <c r="C306" s="41"/>
      <c r="D306" s="41"/>
      <c r="E306" s="41"/>
      <c r="F306" s="42"/>
      <c r="G306" s="42"/>
    </row>
    <row r="307" spans="1:7" ht="12.75">
      <c r="A307" s="3"/>
      <c r="B307" s="34"/>
      <c r="C307" s="41"/>
      <c r="D307" s="41"/>
      <c r="E307" s="41"/>
      <c r="F307" s="42"/>
      <c r="G307" s="42"/>
    </row>
    <row r="308" spans="1:7" ht="12.75">
      <c r="A308" s="3"/>
      <c r="B308" s="34"/>
      <c r="C308" s="41"/>
      <c r="D308" s="41"/>
      <c r="E308" s="41"/>
      <c r="F308" s="42"/>
      <c r="G308" s="42"/>
    </row>
    <row r="309" spans="1:7" ht="12.75">
      <c r="A309" s="3"/>
      <c r="B309" s="34"/>
      <c r="C309" s="41"/>
      <c r="D309" s="41"/>
      <c r="E309" s="41"/>
      <c r="F309" s="42"/>
      <c r="G309" s="42"/>
    </row>
    <row r="310" spans="1:7" ht="12.75">
      <c r="A310" s="3"/>
      <c r="B310" s="34"/>
      <c r="C310" s="41"/>
      <c r="D310" s="41"/>
      <c r="E310" s="41"/>
      <c r="F310" s="42"/>
      <c r="G310" s="42"/>
    </row>
    <row r="311" spans="1:7" ht="12.75">
      <c r="A311" s="3"/>
      <c r="B311" s="34"/>
      <c r="C311" s="41"/>
      <c r="D311" s="41"/>
      <c r="E311" s="41"/>
      <c r="F311" s="42"/>
      <c r="G311" s="42"/>
    </row>
    <row r="312" spans="1:7" ht="12.75">
      <c r="A312" s="3"/>
      <c r="B312" s="34"/>
      <c r="C312" s="41"/>
      <c r="D312" s="41"/>
      <c r="E312" s="41"/>
      <c r="F312" s="42"/>
      <c r="G312" s="42"/>
    </row>
    <row r="313" spans="1:7" ht="12.75">
      <c r="A313" s="3"/>
      <c r="B313" s="34"/>
      <c r="C313" s="41"/>
      <c r="D313" s="41"/>
      <c r="E313" s="41"/>
      <c r="F313" s="42"/>
      <c r="G313" s="42"/>
    </row>
    <row r="314" spans="1:7" ht="12.75">
      <c r="A314" s="3"/>
      <c r="B314" s="34"/>
      <c r="C314" s="41"/>
      <c r="D314" s="41"/>
      <c r="E314" s="41"/>
      <c r="F314" s="42"/>
      <c r="G314" s="42"/>
    </row>
    <row r="315" spans="1:7" ht="12.75">
      <c r="A315" s="3"/>
      <c r="B315" s="34"/>
      <c r="C315" s="41"/>
      <c r="D315" s="41"/>
      <c r="E315" s="41"/>
      <c r="F315" s="42"/>
      <c r="G315" s="42"/>
    </row>
    <row r="316" spans="1:7" ht="12.75">
      <c r="A316" s="3"/>
      <c r="B316" s="34"/>
      <c r="C316" s="41"/>
      <c r="D316" s="41"/>
      <c r="E316" s="41"/>
      <c r="F316" s="42"/>
      <c r="G316" s="42"/>
    </row>
    <row r="317" spans="1:7" ht="12.75">
      <c r="A317" s="3"/>
      <c r="B317" s="34"/>
      <c r="C317" s="41"/>
      <c r="D317" s="41"/>
      <c r="E317" s="41"/>
      <c r="F317" s="42"/>
      <c r="G317" s="42"/>
    </row>
    <row r="318" spans="1:7" ht="12.75">
      <c r="A318" s="3"/>
      <c r="B318" s="34"/>
      <c r="C318" s="41"/>
      <c r="D318" s="41"/>
      <c r="E318" s="41"/>
      <c r="F318" s="42"/>
      <c r="G318" s="42"/>
    </row>
    <row r="319" spans="1:7" ht="12.75">
      <c r="A319" s="3"/>
      <c r="B319" s="34"/>
      <c r="C319" s="41"/>
      <c r="D319" s="41"/>
      <c r="E319" s="41"/>
      <c r="F319" s="42"/>
      <c r="G319" s="42"/>
    </row>
    <row r="320" spans="1:7" ht="12.75">
      <c r="A320" s="3"/>
      <c r="B320" s="34"/>
      <c r="C320" s="41"/>
      <c r="D320" s="41"/>
      <c r="E320" s="41"/>
      <c r="F320" s="42"/>
      <c r="G320" s="42"/>
    </row>
    <row r="321" spans="1:7" ht="12.75">
      <c r="A321" s="3"/>
      <c r="B321" s="34"/>
      <c r="C321" s="41"/>
      <c r="D321" s="41"/>
      <c r="E321" s="41"/>
      <c r="F321" s="42"/>
      <c r="G321" s="42"/>
    </row>
    <row r="322" spans="1:7" ht="12.75">
      <c r="A322" s="3"/>
      <c r="B322" s="34"/>
      <c r="C322" s="41"/>
      <c r="D322" s="41"/>
      <c r="E322" s="41"/>
      <c r="F322" s="42"/>
      <c r="G322" s="42"/>
    </row>
    <row r="323" spans="1:7" ht="12.75">
      <c r="A323" s="3"/>
      <c r="B323" s="34"/>
      <c r="C323" s="41"/>
      <c r="D323" s="41"/>
      <c r="E323" s="41"/>
      <c r="F323" s="42"/>
      <c r="G323" s="42"/>
    </row>
    <row r="324" spans="1:7" ht="12.75">
      <c r="A324" s="3"/>
      <c r="B324" s="34"/>
      <c r="C324" s="41"/>
      <c r="D324" s="41"/>
      <c r="E324" s="41"/>
      <c r="F324" s="42"/>
      <c r="G324" s="42"/>
    </row>
    <row r="325" spans="1:7" ht="12.75">
      <c r="A325" s="3"/>
      <c r="B325" s="34"/>
      <c r="C325" s="41"/>
      <c r="D325" s="41"/>
      <c r="E325" s="41"/>
      <c r="F325" s="42"/>
      <c r="G325" s="42"/>
    </row>
    <row r="326" spans="1:7" ht="12.75">
      <c r="A326" s="3"/>
      <c r="B326" s="34"/>
      <c r="C326" s="41"/>
      <c r="D326" s="41"/>
      <c r="E326" s="41"/>
      <c r="F326" s="42"/>
      <c r="G326" s="42"/>
    </row>
    <row r="327" spans="1:7" ht="12.75">
      <c r="A327" s="3"/>
      <c r="B327" s="34"/>
      <c r="C327" s="41"/>
      <c r="D327" s="41"/>
      <c r="E327" s="41"/>
      <c r="F327" s="42"/>
      <c r="G327" s="42"/>
    </row>
    <row r="328" spans="1:7" ht="12.75">
      <c r="A328" s="3"/>
      <c r="B328" s="34"/>
      <c r="C328" s="41"/>
      <c r="D328" s="41"/>
      <c r="E328" s="41"/>
      <c r="F328" s="42"/>
      <c r="G328" s="42"/>
    </row>
    <row r="329" spans="1:7" ht="12.75">
      <c r="A329" s="3"/>
      <c r="B329" s="34"/>
      <c r="C329" s="41"/>
      <c r="D329" s="41"/>
      <c r="E329" s="41"/>
      <c r="F329" s="42"/>
      <c r="G329" s="42"/>
    </row>
    <row r="330" spans="1:7" ht="12.75">
      <c r="A330" s="3"/>
      <c r="B330" s="34"/>
      <c r="C330" s="41"/>
      <c r="D330" s="41"/>
      <c r="E330" s="41"/>
      <c r="F330" s="42"/>
      <c r="G330" s="42"/>
    </row>
    <row r="331" spans="1:7" ht="12.75">
      <c r="A331" s="3"/>
      <c r="B331" s="34"/>
      <c r="C331" s="41"/>
      <c r="D331" s="41"/>
      <c r="E331" s="41"/>
      <c r="F331" s="42"/>
      <c r="G331" s="42"/>
    </row>
    <row r="332" spans="1:7" ht="12.75">
      <c r="A332" s="3"/>
      <c r="B332" s="34"/>
      <c r="C332" s="41"/>
      <c r="D332" s="41"/>
      <c r="E332" s="41"/>
      <c r="F332" s="42"/>
      <c r="G332" s="42"/>
    </row>
    <row r="333" spans="1:7" ht="12.75">
      <c r="A333" s="3"/>
      <c r="B333" s="34"/>
      <c r="C333" s="41"/>
      <c r="D333" s="41"/>
      <c r="E333" s="41"/>
      <c r="F333" s="42"/>
      <c r="G333" s="42"/>
    </row>
    <row r="334" spans="1:7" ht="12.75">
      <c r="A334" s="3"/>
      <c r="B334" s="34"/>
      <c r="C334" s="41"/>
      <c r="D334" s="41"/>
      <c r="E334" s="41"/>
      <c r="F334" s="42"/>
      <c r="G334" s="42"/>
    </row>
    <row r="335" spans="1:7" ht="12.75">
      <c r="A335" s="3"/>
      <c r="B335" s="34"/>
      <c r="C335" s="41"/>
      <c r="D335" s="41"/>
      <c r="E335" s="41"/>
      <c r="F335" s="42"/>
      <c r="G335" s="42"/>
    </row>
    <row r="336" spans="1:7" ht="12.75">
      <c r="A336" s="3"/>
      <c r="B336" s="34"/>
      <c r="C336" s="41"/>
      <c r="D336" s="41"/>
      <c r="E336" s="41"/>
      <c r="F336" s="42"/>
      <c r="G336" s="42"/>
    </row>
    <row r="337" spans="1:7" ht="12.75">
      <c r="A337" s="3"/>
      <c r="B337" s="34"/>
      <c r="C337" s="41"/>
      <c r="D337" s="41"/>
      <c r="E337" s="41"/>
      <c r="F337" s="42"/>
      <c r="G337" s="42"/>
    </row>
    <row r="338" spans="1:7" ht="12.75">
      <c r="A338" s="3"/>
      <c r="B338" s="34"/>
      <c r="C338" s="41"/>
      <c r="D338" s="41"/>
      <c r="E338" s="41"/>
      <c r="F338" s="42"/>
      <c r="G338" s="42"/>
    </row>
    <row r="339" spans="1:7" ht="12.75">
      <c r="A339" s="3"/>
      <c r="B339" s="34"/>
      <c r="C339" s="41"/>
      <c r="D339" s="41"/>
      <c r="E339" s="41"/>
      <c r="F339" s="42"/>
      <c r="G339" s="42"/>
    </row>
    <row r="340" spans="1:7" ht="12.75">
      <c r="A340" s="3"/>
      <c r="B340" s="34"/>
      <c r="C340" s="41"/>
      <c r="D340" s="41"/>
      <c r="E340" s="41"/>
      <c r="F340" s="42"/>
      <c r="G340" s="42"/>
    </row>
    <row r="341" spans="1:7" ht="12.75">
      <c r="A341" s="3"/>
      <c r="B341" s="34"/>
      <c r="C341" s="41"/>
      <c r="D341" s="41"/>
      <c r="E341" s="41"/>
      <c r="F341" s="42"/>
      <c r="G341" s="42"/>
    </row>
    <row r="342" spans="1:7" ht="12.75">
      <c r="A342" s="3"/>
      <c r="B342" s="34"/>
      <c r="C342" s="41"/>
      <c r="D342" s="41"/>
      <c r="E342" s="41"/>
      <c r="F342" s="42"/>
      <c r="G342" s="42"/>
    </row>
    <row r="343" spans="1:7" ht="12.75">
      <c r="A343" s="3"/>
      <c r="B343" s="34"/>
      <c r="C343" s="41"/>
      <c r="D343" s="41"/>
      <c r="E343" s="41"/>
      <c r="F343" s="42"/>
      <c r="G343" s="42"/>
    </row>
    <row r="344" spans="1:7" ht="12.75">
      <c r="A344" s="3"/>
      <c r="B344" s="34"/>
      <c r="C344" s="41"/>
      <c r="D344" s="41"/>
      <c r="E344" s="41"/>
      <c r="F344" s="42"/>
      <c r="G344" s="42"/>
    </row>
    <row r="345" spans="1:7" ht="12.75">
      <c r="A345" s="3"/>
      <c r="B345" s="34"/>
      <c r="C345" s="41"/>
      <c r="D345" s="41"/>
      <c r="E345" s="41"/>
      <c r="F345" s="42"/>
      <c r="G345" s="42"/>
    </row>
    <row r="346" spans="1:7" ht="12.75">
      <c r="A346" s="3"/>
      <c r="B346" s="34"/>
      <c r="C346" s="41"/>
      <c r="D346" s="41"/>
      <c r="E346" s="41"/>
      <c r="F346" s="42"/>
      <c r="G346" s="42"/>
    </row>
    <row r="347" spans="1:7" ht="12.75">
      <c r="A347" s="3"/>
      <c r="B347" s="34"/>
      <c r="C347" s="41"/>
      <c r="D347" s="41"/>
      <c r="E347" s="41"/>
      <c r="F347" s="42"/>
      <c r="G347" s="42"/>
    </row>
    <row r="348" spans="1:7" ht="12.75">
      <c r="A348" s="3"/>
      <c r="B348" s="34"/>
      <c r="C348" s="41"/>
      <c r="D348" s="41"/>
      <c r="E348" s="41"/>
      <c r="F348" s="42"/>
      <c r="G348" s="42"/>
    </row>
    <row r="349" spans="1:7" ht="12.75">
      <c r="A349" s="3"/>
      <c r="B349" s="34"/>
      <c r="C349" s="41"/>
      <c r="D349" s="41"/>
      <c r="E349" s="41"/>
      <c r="F349" s="42"/>
      <c r="G349" s="42"/>
    </row>
    <row r="350" spans="1:7" ht="12.75">
      <c r="A350" s="3"/>
      <c r="B350" s="34"/>
      <c r="C350" s="41"/>
      <c r="D350" s="41"/>
      <c r="E350" s="41"/>
      <c r="F350" s="42"/>
      <c r="G350" s="42"/>
    </row>
    <row r="351" spans="1:7" ht="12.75">
      <c r="A351" s="3"/>
      <c r="B351" s="34"/>
      <c r="C351" s="41"/>
      <c r="D351" s="41"/>
      <c r="E351" s="41"/>
      <c r="F351" s="42"/>
      <c r="G351" s="42"/>
    </row>
    <row r="352" spans="1:7" ht="12.75">
      <c r="A352" s="3"/>
      <c r="B352" s="34"/>
      <c r="C352" s="41"/>
      <c r="D352" s="41"/>
      <c r="E352" s="41"/>
      <c r="F352" s="42"/>
      <c r="G352" s="42"/>
    </row>
    <row r="353" spans="1:7" ht="12.75">
      <c r="A353" s="3"/>
      <c r="B353" s="34"/>
      <c r="C353" s="41"/>
      <c r="D353" s="41"/>
      <c r="E353" s="41"/>
      <c r="F353" s="42"/>
      <c r="G353" s="42"/>
    </row>
    <row r="354" spans="1:7" ht="12.75">
      <c r="A354" s="3"/>
      <c r="B354" s="34"/>
      <c r="C354" s="41"/>
      <c r="D354" s="41"/>
      <c r="E354" s="41"/>
      <c r="F354" s="42"/>
      <c r="G354" s="42"/>
    </row>
    <row r="355" spans="1:7" ht="12.75">
      <c r="A355" s="3"/>
      <c r="B355" s="34"/>
      <c r="C355" s="41"/>
      <c r="D355" s="41"/>
      <c r="E355" s="41"/>
      <c r="F355" s="42"/>
      <c r="G355" s="42"/>
    </row>
    <row r="356" spans="1:7" ht="12.75">
      <c r="A356" s="3"/>
      <c r="B356" s="34"/>
      <c r="C356" s="41"/>
      <c r="D356" s="41"/>
      <c r="E356" s="41"/>
      <c r="F356" s="42"/>
      <c r="G356" s="42"/>
    </row>
    <row r="357" spans="1:7" ht="12.75">
      <c r="A357" s="3"/>
      <c r="B357" s="34"/>
      <c r="C357" s="41"/>
      <c r="D357" s="41"/>
      <c r="E357" s="41"/>
      <c r="F357" s="42"/>
      <c r="G357" s="42"/>
    </row>
    <row r="358" spans="1:7" ht="12.75">
      <c r="A358" s="3"/>
      <c r="B358" s="34"/>
      <c r="C358" s="41"/>
      <c r="D358" s="41"/>
      <c r="E358" s="41"/>
      <c r="F358" s="42"/>
      <c r="G358" s="42"/>
    </row>
    <row r="359" spans="1:7" ht="12.75">
      <c r="A359" s="3"/>
      <c r="B359" s="34"/>
      <c r="C359" s="41"/>
      <c r="D359" s="41"/>
      <c r="E359" s="41"/>
      <c r="F359" s="42"/>
      <c r="G359" s="42"/>
    </row>
    <row r="360" spans="1:7" ht="12.75">
      <c r="A360" s="3"/>
      <c r="B360" s="34"/>
      <c r="C360" s="41"/>
      <c r="D360" s="41"/>
      <c r="E360" s="41"/>
      <c r="F360" s="42"/>
      <c r="G360" s="42"/>
    </row>
    <row r="361" spans="1:7" ht="12.75">
      <c r="A361" s="3"/>
      <c r="B361" s="34"/>
      <c r="C361" s="41"/>
      <c r="D361" s="41"/>
      <c r="E361" s="41"/>
      <c r="F361" s="42"/>
      <c r="G361" s="42"/>
    </row>
    <row r="362" spans="1:7" ht="12.75">
      <c r="A362" s="3"/>
      <c r="B362" s="34"/>
      <c r="C362" s="41"/>
      <c r="D362" s="41"/>
      <c r="E362" s="41"/>
      <c r="F362" s="42"/>
      <c r="G362" s="42"/>
    </row>
    <row r="363" spans="1:7" ht="12.75">
      <c r="A363" s="3"/>
      <c r="B363" s="34"/>
      <c r="C363" s="41"/>
      <c r="D363" s="41"/>
      <c r="E363" s="41"/>
      <c r="F363" s="42"/>
      <c r="G363" s="42"/>
    </row>
    <row r="364" spans="1:7" ht="12.75">
      <c r="A364" s="3"/>
      <c r="B364" s="34"/>
      <c r="C364" s="41"/>
      <c r="D364" s="41"/>
      <c r="E364" s="41"/>
      <c r="F364" s="42"/>
      <c r="G364" s="42"/>
    </row>
    <row r="365" spans="1:7" ht="12.75">
      <c r="A365" s="3"/>
      <c r="B365" s="34"/>
      <c r="C365" s="41"/>
      <c r="D365" s="41"/>
      <c r="E365" s="41"/>
      <c r="F365" s="42"/>
      <c r="G365" s="42"/>
    </row>
    <row r="366" spans="1:7" ht="12.75">
      <c r="A366" s="3"/>
      <c r="B366" s="34"/>
      <c r="C366" s="41"/>
      <c r="D366" s="41"/>
      <c r="E366" s="41"/>
      <c r="F366" s="42"/>
      <c r="G366" s="42"/>
    </row>
    <row r="367" spans="1:7" ht="12.75">
      <c r="A367" s="3"/>
      <c r="B367" s="34"/>
      <c r="C367" s="41"/>
      <c r="D367" s="41"/>
      <c r="E367" s="41"/>
      <c r="F367" s="42"/>
      <c r="G367" s="42"/>
    </row>
    <row r="368" spans="1:7" ht="12.75">
      <c r="A368" s="3"/>
      <c r="B368" s="34"/>
      <c r="C368" s="41"/>
      <c r="D368" s="41"/>
      <c r="E368" s="41"/>
      <c r="F368" s="42"/>
      <c r="G368" s="42"/>
    </row>
    <row r="369" spans="1:7" ht="12.75">
      <c r="A369" s="3"/>
      <c r="B369" s="34"/>
      <c r="C369" s="41"/>
      <c r="D369" s="41"/>
      <c r="E369" s="41"/>
      <c r="F369" s="42"/>
      <c r="G369" s="42"/>
    </row>
    <row r="370" spans="1:7" ht="12.75">
      <c r="A370" s="3"/>
      <c r="B370" s="34"/>
      <c r="C370" s="41"/>
      <c r="D370" s="41"/>
      <c r="E370" s="41"/>
      <c r="F370" s="42"/>
      <c r="G370" s="42"/>
    </row>
    <row r="371" spans="1:7" ht="12.75">
      <c r="A371" s="3"/>
      <c r="B371" s="34"/>
      <c r="C371" s="41"/>
      <c r="D371" s="41"/>
      <c r="E371" s="41"/>
      <c r="F371" s="42"/>
      <c r="G371" s="42"/>
    </row>
    <row r="372" spans="1:7" ht="12.75">
      <c r="A372" s="3"/>
      <c r="B372" s="34"/>
      <c r="C372" s="41"/>
      <c r="D372" s="41"/>
      <c r="E372" s="41"/>
      <c r="F372" s="42"/>
      <c r="G372" s="42"/>
    </row>
    <row r="373" spans="1:7" ht="12.75">
      <c r="A373" s="3"/>
      <c r="B373" s="34"/>
      <c r="C373" s="41"/>
      <c r="D373" s="41"/>
      <c r="E373" s="41"/>
      <c r="F373" s="42"/>
      <c r="G373" s="42"/>
    </row>
    <row r="374" spans="1:7" ht="12.75">
      <c r="A374" s="3"/>
      <c r="B374" s="34"/>
      <c r="C374" s="41"/>
      <c r="D374" s="41"/>
      <c r="E374" s="41"/>
      <c r="F374" s="42"/>
      <c r="G374" s="42"/>
    </row>
    <row r="375" spans="1:7" ht="12.75">
      <c r="A375" s="3"/>
      <c r="B375" s="34"/>
      <c r="C375" s="41"/>
      <c r="D375" s="41"/>
      <c r="E375" s="41"/>
      <c r="F375" s="42"/>
      <c r="G375" s="42"/>
    </row>
    <row r="376" spans="1:7" ht="12.75">
      <c r="A376" s="3"/>
      <c r="B376" s="34"/>
      <c r="C376" s="41"/>
      <c r="D376" s="41"/>
      <c r="E376" s="41"/>
      <c r="F376" s="42"/>
      <c r="G376" s="42"/>
    </row>
    <row r="377" spans="1:7" ht="12.75">
      <c r="A377" s="3"/>
      <c r="B377" s="34"/>
      <c r="C377" s="41"/>
      <c r="D377" s="41"/>
      <c r="E377" s="41"/>
      <c r="F377" s="42"/>
      <c r="G377" s="42"/>
    </row>
    <row r="378" spans="1:7" ht="12.75">
      <c r="A378" s="3"/>
      <c r="B378" s="34"/>
      <c r="C378" s="41"/>
      <c r="D378" s="41"/>
      <c r="E378" s="41"/>
      <c r="F378" s="42"/>
      <c r="G378" s="42"/>
    </row>
    <row r="379" spans="1:7" ht="12.75">
      <c r="A379" s="3"/>
      <c r="B379" s="34"/>
      <c r="C379" s="41"/>
      <c r="D379" s="41"/>
      <c r="E379" s="41"/>
      <c r="F379" s="42"/>
      <c r="G379" s="42"/>
    </row>
    <row r="380" spans="1:7" ht="12.75">
      <c r="A380" s="3"/>
      <c r="B380" s="34"/>
      <c r="C380" s="41"/>
      <c r="D380" s="41"/>
      <c r="E380" s="41"/>
      <c r="F380" s="42"/>
      <c r="G380" s="42"/>
    </row>
    <row r="381" spans="1:7" ht="12.75">
      <c r="A381" s="3"/>
      <c r="B381" s="34"/>
      <c r="C381" s="41"/>
      <c r="D381" s="41"/>
      <c r="E381" s="41"/>
      <c r="F381" s="42"/>
      <c r="G381" s="42"/>
    </row>
    <row r="382" spans="1:7" ht="12.75">
      <c r="A382" s="3"/>
      <c r="B382" s="34"/>
      <c r="C382" s="41"/>
      <c r="D382" s="41"/>
      <c r="E382" s="41"/>
      <c r="F382" s="42"/>
      <c r="G382" s="42"/>
    </row>
    <row r="383" spans="1:7" ht="12.75">
      <c r="A383" s="3"/>
      <c r="B383" s="34"/>
      <c r="C383" s="41"/>
      <c r="D383" s="41"/>
      <c r="E383" s="41"/>
      <c r="F383" s="42"/>
      <c r="G383" s="42"/>
    </row>
    <row r="384" spans="1:7" ht="12.75">
      <c r="A384" s="3"/>
      <c r="B384" s="34"/>
      <c r="C384" s="41"/>
      <c r="D384" s="41"/>
      <c r="E384" s="41"/>
      <c r="F384" s="42"/>
      <c r="G384" s="42"/>
    </row>
    <row r="385" spans="1:7" ht="12.75">
      <c r="A385" s="3"/>
      <c r="B385" s="34"/>
      <c r="C385" s="41"/>
      <c r="D385" s="41"/>
      <c r="E385" s="41"/>
      <c r="F385" s="42"/>
      <c r="G385" s="42"/>
    </row>
    <row r="386" spans="1:7" ht="12.75">
      <c r="A386" s="3"/>
      <c r="B386" s="34"/>
      <c r="C386" s="41"/>
      <c r="D386" s="41"/>
      <c r="E386" s="41"/>
      <c r="F386" s="42"/>
      <c r="G386" s="42"/>
    </row>
    <row r="387" spans="1:7" ht="12.75">
      <c r="A387" s="3"/>
      <c r="B387" s="34"/>
      <c r="C387" s="41"/>
      <c r="D387" s="41"/>
      <c r="E387" s="41"/>
      <c r="F387" s="42"/>
      <c r="G387" s="42"/>
    </row>
    <row r="388" spans="1:7" ht="12.75">
      <c r="A388" s="3"/>
      <c r="B388" s="34"/>
      <c r="C388" s="41"/>
      <c r="D388" s="41"/>
      <c r="E388" s="41"/>
      <c r="F388" s="42"/>
      <c r="G388" s="42"/>
    </row>
    <row r="389" spans="1:7" ht="12.75">
      <c r="A389" s="3"/>
      <c r="B389" s="34"/>
      <c r="C389" s="41"/>
      <c r="D389" s="41"/>
      <c r="E389" s="41"/>
      <c r="F389" s="42"/>
      <c r="G389" s="42"/>
    </row>
    <row r="390" spans="1:7" ht="12.75">
      <c r="A390" s="3"/>
      <c r="B390" s="34"/>
      <c r="C390" s="41"/>
      <c r="D390" s="41"/>
      <c r="E390" s="41"/>
      <c r="F390" s="42"/>
      <c r="G390" s="42"/>
    </row>
    <row r="391" spans="1:7" ht="12.75">
      <c r="A391" s="3"/>
      <c r="B391" s="34"/>
      <c r="C391" s="41"/>
      <c r="D391" s="41"/>
      <c r="E391" s="41"/>
      <c r="F391" s="42"/>
      <c r="G391" s="42"/>
    </row>
    <row r="392" spans="1:7" ht="12.75">
      <c r="A392" s="3"/>
      <c r="B392" s="34"/>
      <c r="C392" s="41"/>
      <c r="D392" s="41"/>
      <c r="E392" s="41"/>
      <c r="F392" s="42"/>
      <c r="G392" s="42"/>
    </row>
    <row r="393" spans="1:7" ht="12.75">
      <c r="A393" s="3"/>
      <c r="B393" s="34"/>
      <c r="C393" s="41"/>
      <c r="D393" s="41"/>
      <c r="E393" s="41"/>
      <c r="F393" s="42"/>
      <c r="G393" s="42"/>
    </row>
    <row r="394" spans="1:7" ht="12.75">
      <c r="A394" s="3"/>
      <c r="B394" s="34"/>
      <c r="C394" s="41"/>
      <c r="D394" s="41"/>
      <c r="E394" s="41"/>
      <c r="F394" s="42"/>
      <c r="G394" s="42"/>
    </row>
    <row r="395" spans="1:7" ht="12.75">
      <c r="A395" s="3"/>
      <c r="B395" s="34"/>
      <c r="C395" s="41"/>
      <c r="D395" s="41"/>
      <c r="E395" s="41"/>
      <c r="F395" s="42"/>
      <c r="G395" s="42"/>
    </row>
    <row r="396" spans="1:7" ht="12.75">
      <c r="A396" s="3"/>
      <c r="B396" s="34"/>
      <c r="C396" s="41"/>
      <c r="D396" s="41"/>
      <c r="E396" s="41"/>
      <c r="F396" s="42"/>
      <c r="G396" s="42"/>
    </row>
    <row r="397" spans="1:7" ht="12.75">
      <c r="A397" s="3"/>
      <c r="B397" s="34"/>
      <c r="C397" s="41"/>
      <c r="D397" s="41"/>
      <c r="E397" s="41"/>
      <c r="F397" s="42"/>
      <c r="G397" s="42"/>
    </row>
    <row r="398" spans="1:7" ht="12.75">
      <c r="A398" s="3"/>
      <c r="B398" s="34"/>
      <c r="C398" s="41"/>
      <c r="D398" s="41"/>
      <c r="E398" s="41"/>
      <c r="F398" s="42"/>
      <c r="G398" s="42"/>
    </row>
    <row r="399" spans="1:7" ht="12.75">
      <c r="A399" s="3"/>
      <c r="B399" s="34"/>
      <c r="C399" s="41"/>
      <c r="D399" s="41"/>
      <c r="E399" s="41"/>
      <c r="F399" s="42"/>
      <c r="G399" s="42"/>
    </row>
    <row r="400" spans="1:7" ht="12.75">
      <c r="A400" s="3"/>
      <c r="B400" s="34"/>
      <c r="C400" s="41"/>
      <c r="D400" s="41"/>
      <c r="E400" s="41"/>
      <c r="F400" s="42"/>
      <c r="G400" s="42"/>
    </row>
    <row r="401" spans="1:7" ht="12.75">
      <c r="A401" s="3"/>
      <c r="B401" s="34"/>
      <c r="C401" s="41"/>
      <c r="D401" s="41"/>
      <c r="E401" s="41"/>
      <c r="F401" s="42"/>
      <c r="G401" s="42"/>
    </row>
    <row r="402" spans="1:7" ht="12.75">
      <c r="A402" s="3"/>
      <c r="B402" s="34"/>
      <c r="C402" s="41"/>
      <c r="D402" s="41"/>
      <c r="E402" s="41"/>
      <c r="F402" s="42"/>
      <c r="G402" s="42"/>
    </row>
    <row r="403" spans="1:7" ht="12.75">
      <c r="A403" s="3"/>
      <c r="B403" s="34"/>
      <c r="C403" s="41"/>
      <c r="D403" s="41"/>
      <c r="E403" s="41"/>
      <c r="F403" s="42"/>
      <c r="G403" s="42"/>
    </row>
    <row r="404" spans="1:7" ht="12.75">
      <c r="A404" s="3"/>
      <c r="B404" s="34"/>
      <c r="C404" s="41"/>
      <c r="D404" s="41"/>
      <c r="E404" s="41"/>
      <c r="F404" s="42"/>
      <c r="G404" s="42"/>
    </row>
    <row r="405" spans="1:7" ht="12.75">
      <c r="A405" s="3"/>
      <c r="B405" s="34"/>
      <c r="C405" s="41"/>
      <c r="D405" s="41"/>
      <c r="E405" s="41"/>
      <c r="F405" s="42"/>
      <c r="G405" s="42"/>
    </row>
    <row r="406" spans="1:7" ht="12.75">
      <c r="A406" s="3"/>
      <c r="B406" s="34"/>
      <c r="C406" s="41"/>
      <c r="D406" s="41"/>
      <c r="E406" s="41"/>
      <c r="F406" s="42"/>
      <c r="G406" s="42"/>
    </row>
    <row r="407" spans="1:7" ht="12.75">
      <c r="A407" s="3"/>
      <c r="B407" s="34"/>
      <c r="C407" s="41"/>
      <c r="D407" s="41"/>
      <c r="E407" s="41"/>
      <c r="F407" s="42"/>
      <c r="G407" s="42"/>
    </row>
    <row r="408" spans="1:7" ht="12.75">
      <c r="A408" s="3"/>
      <c r="B408" s="34"/>
      <c r="C408" s="41"/>
      <c r="D408" s="41"/>
      <c r="E408" s="41"/>
      <c r="F408" s="42"/>
      <c r="G408" s="42"/>
    </row>
    <row r="409" spans="1:7" ht="12.75">
      <c r="A409" s="3"/>
      <c r="B409" s="34"/>
      <c r="C409" s="41"/>
      <c r="D409" s="41"/>
      <c r="E409" s="41"/>
      <c r="F409" s="42"/>
      <c r="G409" s="42"/>
    </row>
    <row r="410" spans="1:7" ht="12.75">
      <c r="A410" s="3"/>
      <c r="B410" s="34"/>
      <c r="C410" s="41"/>
      <c r="D410" s="41"/>
      <c r="E410" s="41"/>
      <c r="F410" s="42"/>
      <c r="G410" s="42"/>
    </row>
    <row r="411" spans="1:7" ht="12.75">
      <c r="A411" s="3"/>
      <c r="B411" s="34"/>
      <c r="C411" s="41"/>
      <c r="D411" s="41"/>
      <c r="E411" s="41"/>
      <c r="F411" s="42"/>
      <c r="G411" s="42"/>
    </row>
    <row r="412" spans="1:7" ht="12.75">
      <c r="A412" s="3"/>
      <c r="B412" s="34"/>
      <c r="C412" s="41"/>
      <c r="D412" s="41"/>
      <c r="E412" s="41"/>
      <c r="F412" s="42"/>
      <c r="G412" s="42"/>
    </row>
    <row r="413" spans="1:7" ht="12.75">
      <c r="A413" s="3"/>
      <c r="B413" s="34"/>
      <c r="C413" s="41"/>
      <c r="D413" s="41"/>
      <c r="E413" s="41"/>
      <c r="F413" s="42"/>
      <c r="G413" s="42"/>
    </row>
    <row r="414" spans="1:7" ht="12.75">
      <c r="A414" s="3"/>
      <c r="B414" s="34"/>
      <c r="C414" s="41"/>
      <c r="D414" s="41"/>
      <c r="E414" s="41"/>
      <c r="F414" s="42"/>
      <c r="G414" s="42"/>
    </row>
    <row r="415" spans="1:7" ht="12.75">
      <c r="A415" s="3"/>
      <c r="B415" s="34"/>
      <c r="C415" s="41"/>
      <c r="D415" s="41"/>
      <c r="E415" s="41"/>
      <c r="F415" s="42"/>
      <c r="G415" s="42"/>
    </row>
    <row r="416" spans="1:7" ht="12.75">
      <c r="A416" s="3"/>
      <c r="B416" s="34"/>
      <c r="C416" s="41"/>
      <c r="D416" s="41"/>
      <c r="E416" s="41"/>
      <c r="F416" s="42"/>
      <c r="G416" s="42"/>
    </row>
    <row r="417" spans="1:7" ht="12.75">
      <c r="A417" s="3"/>
      <c r="B417" s="34"/>
      <c r="C417" s="41"/>
      <c r="D417" s="41"/>
      <c r="E417" s="41"/>
      <c r="F417" s="42"/>
      <c r="G417" s="42"/>
    </row>
    <row r="418" spans="1:7" ht="12.75">
      <c r="A418" s="3"/>
      <c r="B418" s="34"/>
      <c r="C418" s="41"/>
      <c r="D418" s="41"/>
      <c r="E418" s="41"/>
      <c r="F418" s="42"/>
      <c r="G418" s="42"/>
    </row>
    <row r="419" spans="1:7" ht="12.75">
      <c r="A419" s="3"/>
      <c r="B419" s="34"/>
      <c r="C419" s="41"/>
      <c r="D419" s="41"/>
      <c r="E419" s="41"/>
      <c r="F419" s="42"/>
      <c r="G419" s="42"/>
    </row>
    <row r="420" spans="1:7" ht="12.75">
      <c r="A420" s="3"/>
      <c r="B420" s="34"/>
      <c r="C420" s="41"/>
      <c r="D420" s="41"/>
      <c r="E420" s="41"/>
      <c r="F420" s="42"/>
      <c r="G420" s="42"/>
    </row>
    <row r="421" spans="1:7" ht="12.75">
      <c r="A421" s="3"/>
      <c r="B421" s="34"/>
      <c r="C421" s="41"/>
      <c r="D421" s="41"/>
      <c r="E421" s="41"/>
      <c r="F421" s="42"/>
      <c r="G421" s="42"/>
    </row>
    <row r="422" spans="1:7" ht="12.75">
      <c r="A422" s="3"/>
      <c r="B422" s="34"/>
      <c r="C422" s="41"/>
      <c r="D422" s="41"/>
      <c r="E422" s="41"/>
      <c r="F422" s="42"/>
      <c r="G422" s="42"/>
    </row>
    <row r="423" spans="1:7" ht="12.75">
      <c r="A423" s="3"/>
      <c r="B423" s="34"/>
      <c r="C423" s="41"/>
      <c r="D423" s="41"/>
      <c r="E423" s="41"/>
      <c r="F423" s="42"/>
      <c r="G423" s="42"/>
    </row>
    <row r="424" spans="1:7" ht="12.75">
      <c r="A424" s="3"/>
      <c r="B424" s="34"/>
      <c r="C424" s="41"/>
      <c r="D424" s="41"/>
      <c r="E424" s="41"/>
      <c r="F424" s="42"/>
      <c r="G424" s="42"/>
    </row>
    <row r="425" spans="1:7" ht="12.75">
      <c r="A425" s="3"/>
      <c r="B425" s="34"/>
      <c r="C425" s="41"/>
      <c r="D425" s="41"/>
      <c r="E425" s="41"/>
      <c r="F425" s="42"/>
      <c r="G425" s="42"/>
    </row>
    <row r="426" spans="1:7" ht="12.75">
      <c r="A426" s="3"/>
      <c r="B426" s="34"/>
      <c r="C426" s="41"/>
      <c r="D426" s="41"/>
      <c r="E426" s="41"/>
      <c r="F426" s="42"/>
      <c r="G426" s="42"/>
    </row>
    <row r="427" spans="1:7" ht="12.75">
      <c r="A427" s="3"/>
      <c r="B427" s="34"/>
      <c r="C427" s="41"/>
      <c r="D427" s="41"/>
      <c r="E427" s="41"/>
      <c r="F427" s="42"/>
      <c r="G427" s="42"/>
    </row>
    <row r="428" spans="1:7" ht="12.75">
      <c r="A428" s="3"/>
      <c r="B428" s="34"/>
      <c r="C428" s="41"/>
      <c r="D428" s="41"/>
      <c r="E428" s="41"/>
      <c r="F428" s="42"/>
      <c r="G428" s="42"/>
    </row>
    <row r="429" spans="1:7" ht="12.75">
      <c r="A429" s="3"/>
      <c r="B429" s="34"/>
      <c r="C429" s="41"/>
      <c r="D429" s="41"/>
      <c r="E429" s="41"/>
      <c r="F429" s="42"/>
      <c r="G429" s="42"/>
    </row>
    <row r="430" spans="1:7" ht="12.75">
      <c r="A430" s="3"/>
      <c r="B430" s="34"/>
      <c r="C430" s="41"/>
      <c r="D430" s="41"/>
      <c r="E430" s="41"/>
      <c r="F430" s="42"/>
      <c r="G430" s="42"/>
    </row>
    <row r="431" spans="1:7" ht="12.75">
      <c r="A431" s="3"/>
      <c r="B431" s="34"/>
      <c r="C431" s="41"/>
      <c r="D431" s="41"/>
      <c r="E431" s="41"/>
      <c r="F431" s="42"/>
      <c r="G431" s="42"/>
    </row>
    <row r="432" spans="1:7" ht="12.75">
      <c r="A432" s="3"/>
      <c r="B432" s="34"/>
      <c r="C432" s="41"/>
      <c r="D432" s="41"/>
      <c r="E432" s="41"/>
      <c r="F432" s="42"/>
      <c r="G432" s="42"/>
    </row>
    <row r="433" spans="1:7" ht="12.75">
      <c r="A433" s="3"/>
      <c r="B433" s="34"/>
      <c r="C433" s="41"/>
      <c r="D433" s="41"/>
      <c r="E433" s="41"/>
      <c r="F433" s="42"/>
      <c r="G433" s="42"/>
    </row>
    <row r="434" spans="1:7" ht="12.75">
      <c r="A434" s="3"/>
      <c r="B434" s="34"/>
      <c r="C434" s="41"/>
      <c r="D434" s="41"/>
      <c r="E434" s="41"/>
      <c r="F434" s="42"/>
      <c r="G434" s="42"/>
    </row>
    <row r="435" spans="1:7" ht="12.75">
      <c r="A435" s="3"/>
      <c r="B435" s="34"/>
      <c r="C435" s="41"/>
      <c r="D435" s="41"/>
      <c r="E435" s="41"/>
      <c r="F435" s="42"/>
      <c r="G435" s="42"/>
    </row>
    <row r="436" spans="1:7" ht="12.75">
      <c r="A436" s="3"/>
      <c r="B436" s="34"/>
      <c r="C436" s="41"/>
      <c r="D436" s="41"/>
      <c r="E436" s="41"/>
      <c r="F436" s="42"/>
      <c r="G436" s="42"/>
    </row>
    <row r="437" spans="1:7" ht="12.75">
      <c r="A437" s="3"/>
      <c r="B437" s="34"/>
      <c r="C437" s="41"/>
      <c r="D437" s="41"/>
      <c r="E437" s="41"/>
      <c r="F437" s="42"/>
      <c r="G437" s="42"/>
    </row>
    <row r="438" spans="1:7" ht="12.75">
      <c r="A438" s="3"/>
      <c r="B438" s="34"/>
      <c r="C438" s="41"/>
      <c r="D438" s="41"/>
      <c r="E438" s="41"/>
      <c r="F438" s="42"/>
      <c r="G438" s="42"/>
    </row>
    <row r="439" spans="1:7" ht="12.75">
      <c r="A439" s="3"/>
      <c r="B439" s="34"/>
      <c r="C439" s="41"/>
      <c r="D439" s="41"/>
      <c r="E439" s="41"/>
      <c r="F439" s="42"/>
      <c r="G439" s="42"/>
    </row>
    <row r="440" spans="1:7" ht="12.75">
      <c r="A440" s="3"/>
      <c r="B440" s="34"/>
      <c r="C440" s="41"/>
      <c r="D440" s="41"/>
      <c r="E440" s="41"/>
      <c r="F440" s="42"/>
      <c r="G440" s="42"/>
    </row>
    <row r="441" spans="1:7" ht="12.75">
      <c r="A441" s="3"/>
      <c r="B441" s="34"/>
      <c r="C441" s="41"/>
      <c r="D441" s="41"/>
      <c r="E441" s="41"/>
      <c r="F441" s="42"/>
      <c r="G441" s="42"/>
    </row>
    <row r="442" spans="1:7" ht="12.75">
      <c r="A442" s="3"/>
      <c r="B442" s="34"/>
      <c r="C442" s="41"/>
      <c r="D442" s="41"/>
      <c r="E442" s="41"/>
      <c r="F442" s="42"/>
      <c r="G442" s="42"/>
    </row>
    <row r="443" spans="1:7" ht="12.75">
      <c r="A443" s="3"/>
      <c r="B443" s="34"/>
      <c r="C443" s="41"/>
      <c r="D443" s="41"/>
      <c r="E443" s="41"/>
      <c r="F443" s="42"/>
      <c r="G443" s="42"/>
    </row>
    <row r="444" spans="1:7" ht="12.75">
      <c r="A444" s="3"/>
      <c r="B444" s="34"/>
      <c r="C444" s="41"/>
      <c r="D444" s="41"/>
      <c r="E444" s="41"/>
      <c r="F444" s="42"/>
      <c r="G444" s="42"/>
    </row>
    <row r="445" spans="1:7" ht="12.75">
      <c r="A445" s="3"/>
      <c r="B445" s="34"/>
      <c r="C445" s="41"/>
      <c r="D445" s="41"/>
      <c r="E445" s="41"/>
      <c r="F445" s="42"/>
      <c r="G445" s="42"/>
    </row>
    <row r="446" spans="1:7" ht="12.75">
      <c r="A446" s="3"/>
      <c r="B446" s="34"/>
      <c r="C446" s="41"/>
      <c r="D446" s="41"/>
      <c r="E446" s="41"/>
      <c r="F446" s="42"/>
      <c r="G446" s="42"/>
    </row>
    <row r="447" spans="1:7" ht="12.75">
      <c r="A447" s="3"/>
      <c r="B447" s="34"/>
      <c r="C447" s="41"/>
      <c r="D447" s="41"/>
      <c r="E447" s="41"/>
      <c r="F447" s="42"/>
      <c r="G447" s="42"/>
    </row>
    <row r="448" spans="1:7" ht="12.75">
      <c r="A448" s="3"/>
      <c r="B448" s="34"/>
      <c r="C448" s="41"/>
      <c r="D448" s="41"/>
      <c r="E448" s="41"/>
      <c r="F448" s="42"/>
      <c r="G448" s="42"/>
    </row>
    <row r="449" spans="1:7" ht="12.75">
      <c r="A449" s="3"/>
      <c r="B449" s="34"/>
      <c r="C449" s="41"/>
      <c r="D449" s="41"/>
      <c r="E449" s="41"/>
      <c r="F449" s="42"/>
      <c r="G449" s="42"/>
    </row>
    <row r="450" spans="1:7" ht="12.75">
      <c r="A450" s="3"/>
      <c r="B450" s="34"/>
      <c r="C450" s="41"/>
      <c r="D450" s="41"/>
      <c r="E450" s="41"/>
      <c r="F450" s="42"/>
      <c r="G450" s="42"/>
    </row>
    <row r="451" spans="1:7" ht="12.75">
      <c r="A451" s="3"/>
      <c r="B451" s="34"/>
      <c r="C451" s="41"/>
      <c r="D451" s="41"/>
      <c r="E451" s="41"/>
      <c r="F451" s="42"/>
      <c r="G451" s="42"/>
    </row>
    <row r="452" spans="1:7" ht="12.75">
      <c r="A452" s="3"/>
      <c r="B452" s="34"/>
      <c r="C452" s="41"/>
      <c r="D452" s="41"/>
      <c r="E452" s="41"/>
      <c r="F452" s="42"/>
      <c r="G452" s="42"/>
    </row>
    <row r="453" spans="1:7" ht="12.75">
      <c r="A453" s="3"/>
      <c r="B453" s="34"/>
      <c r="C453" s="41"/>
      <c r="D453" s="41"/>
      <c r="E453" s="41"/>
      <c r="F453" s="42"/>
      <c r="G453" s="42"/>
    </row>
    <row r="454" spans="1:7" ht="12.75">
      <c r="A454" s="3"/>
      <c r="B454" s="34"/>
      <c r="C454" s="41"/>
      <c r="D454" s="41"/>
      <c r="E454" s="41"/>
      <c r="F454" s="42"/>
      <c r="G454" s="42"/>
    </row>
    <row r="455" spans="1:7" ht="12.75">
      <c r="A455" s="3"/>
      <c r="B455" s="34"/>
      <c r="C455" s="41"/>
      <c r="D455" s="41"/>
      <c r="E455" s="41"/>
      <c r="F455" s="42"/>
      <c r="G455" s="42"/>
    </row>
    <row r="456" spans="1:7" ht="12.75">
      <c r="A456" s="3"/>
      <c r="B456" s="34"/>
      <c r="C456" s="41"/>
      <c r="D456" s="41"/>
      <c r="E456" s="41"/>
      <c r="F456" s="42"/>
      <c r="G456" s="42"/>
    </row>
    <row r="457" spans="1:7" ht="12.75">
      <c r="A457" s="3"/>
      <c r="B457" s="34"/>
      <c r="C457" s="41"/>
      <c r="D457" s="41"/>
      <c r="E457" s="41"/>
      <c r="F457" s="42"/>
      <c r="G457" s="42"/>
    </row>
    <row r="458" spans="1:7" ht="12.75">
      <c r="A458" s="3"/>
      <c r="B458" s="34"/>
      <c r="C458" s="41"/>
      <c r="D458" s="41"/>
      <c r="E458" s="41"/>
      <c r="F458" s="42"/>
      <c r="G458" s="42"/>
    </row>
    <row r="459" spans="1:7" ht="12.75">
      <c r="A459" s="3"/>
      <c r="B459" s="34"/>
      <c r="C459" s="41"/>
      <c r="D459" s="41"/>
      <c r="E459" s="41"/>
      <c r="F459" s="42"/>
      <c r="G459" s="42"/>
    </row>
    <row r="460" spans="1:7" ht="12.75">
      <c r="A460" s="3"/>
      <c r="B460" s="34"/>
      <c r="C460" s="41"/>
      <c r="D460" s="41"/>
      <c r="E460" s="41"/>
      <c r="F460" s="42"/>
      <c r="G460" s="42"/>
    </row>
    <row r="461" spans="1:7" ht="12.75">
      <c r="A461" s="3"/>
      <c r="B461" s="34"/>
      <c r="C461" s="41"/>
      <c r="D461" s="41"/>
      <c r="E461" s="41"/>
      <c r="F461" s="42"/>
      <c r="G461" s="42"/>
    </row>
    <row r="462" spans="1:7" ht="12.75">
      <c r="A462" s="3"/>
      <c r="B462" s="34"/>
      <c r="C462" s="41"/>
      <c r="D462" s="41"/>
      <c r="E462" s="41"/>
      <c r="F462" s="42"/>
      <c r="G462" s="42"/>
    </row>
    <row r="463" spans="1:7" ht="12.75">
      <c r="A463" s="3"/>
      <c r="B463" s="34"/>
      <c r="C463" s="41"/>
      <c r="D463" s="41"/>
      <c r="E463" s="41"/>
      <c r="F463" s="42"/>
      <c r="G463" s="42"/>
    </row>
    <row r="464" spans="1:7" ht="12.75">
      <c r="A464" s="3"/>
      <c r="B464" s="34"/>
      <c r="C464" s="41"/>
      <c r="D464" s="41"/>
      <c r="E464" s="41"/>
      <c r="F464" s="42"/>
      <c r="G464" s="42"/>
    </row>
    <row r="465" spans="1:7" ht="12.75">
      <c r="A465" s="3"/>
      <c r="B465" s="34"/>
      <c r="C465" s="41"/>
      <c r="D465" s="41"/>
      <c r="E465" s="41"/>
      <c r="F465" s="42"/>
      <c r="G465" s="42"/>
    </row>
    <row r="466" spans="1:7" ht="12.75">
      <c r="A466" s="3"/>
      <c r="B466" s="34"/>
      <c r="C466" s="41"/>
      <c r="D466" s="41"/>
      <c r="E466" s="41"/>
      <c r="F466" s="42"/>
      <c r="G466" s="42"/>
    </row>
    <row r="467" spans="1:7" ht="12.75">
      <c r="A467" s="3"/>
      <c r="B467" s="34"/>
      <c r="C467" s="41"/>
      <c r="D467" s="41"/>
      <c r="E467" s="41"/>
      <c r="F467" s="42"/>
      <c r="G467" s="42"/>
    </row>
    <row r="468" spans="1:7" ht="12.75">
      <c r="A468" s="3"/>
      <c r="B468" s="34"/>
      <c r="C468" s="41"/>
      <c r="D468" s="41"/>
      <c r="E468" s="41"/>
      <c r="F468" s="42"/>
      <c r="G468" s="42"/>
    </row>
    <row r="469" spans="1:7" ht="12.75">
      <c r="A469" s="3"/>
      <c r="B469" s="34"/>
      <c r="C469" s="41"/>
      <c r="D469" s="41"/>
      <c r="E469" s="41"/>
      <c r="F469" s="42"/>
      <c r="G469" s="42"/>
    </row>
    <row r="470" spans="1:7" ht="12.75">
      <c r="A470" s="3"/>
      <c r="B470" s="34"/>
      <c r="C470" s="41"/>
      <c r="D470" s="41"/>
      <c r="E470" s="41"/>
      <c r="F470" s="42"/>
      <c r="G470" s="42"/>
    </row>
    <row r="471" spans="1:7" ht="12.75">
      <c r="A471" s="3"/>
      <c r="B471" s="34"/>
      <c r="C471" s="41"/>
      <c r="D471" s="41"/>
      <c r="E471" s="41"/>
      <c r="F471" s="42"/>
      <c r="G471" s="42"/>
    </row>
    <row r="472" spans="1:7" ht="12.75">
      <c r="A472" s="3"/>
      <c r="B472" s="34"/>
      <c r="C472" s="41"/>
      <c r="D472" s="41"/>
      <c r="E472" s="41"/>
      <c r="F472" s="42"/>
      <c r="G472" s="42"/>
    </row>
    <row r="473" spans="1:7" ht="12.75">
      <c r="A473" s="3"/>
      <c r="B473" s="34"/>
      <c r="C473" s="41"/>
      <c r="D473" s="41"/>
      <c r="E473" s="41"/>
      <c r="F473" s="42"/>
      <c r="G473" s="42"/>
    </row>
    <row r="474" spans="1:7" ht="12.75">
      <c r="A474" s="3"/>
      <c r="B474" s="34"/>
      <c r="C474" s="41"/>
      <c r="D474" s="41"/>
      <c r="E474" s="41"/>
      <c r="F474" s="42"/>
      <c r="G474" s="42"/>
    </row>
    <row r="475" spans="1:7" ht="12.75">
      <c r="A475" s="3"/>
      <c r="B475" s="34"/>
      <c r="C475" s="41"/>
      <c r="D475" s="41"/>
      <c r="E475" s="41"/>
      <c r="F475" s="42"/>
      <c r="G475" s="42"/>
    </row>
    <row r="476" spans="1:7" ht="12.75">
      <c r="A476" s="3"/>
      <c r="B476" s="34"/>
      <c r="C476" s="41"/>
      <c r="D476" s="41"/>
      <c r="E476" s="41"/>
      <c r="F476" s="42"/>
      <c r="G476" s="42"/>
    </row>
    <row r="477" spans="1:7" ht="12.75">
      <c r="A477" s="3"/>
      <c r="B477" s="34"/>
      <c r="C477" s="41"/>
      <c r="D477" s="41"/>
      <c r="E477" s="41"/>
      <c r="F477" s="42"/>
      <c r="G477" s="42"/>
    </row>
    <row r="478" spans="1:7" ht="12.75">
      <c r="A478" s="3"/>
      <c r="B478" s="34"/>
      <c r="C478" s="41"/>
      <c r="D478" s="41"/>
      <c r="E478" s="41"/>
      <c r="F478" s="42"/>
      <c r="G478" s="42"/>
    </row>
    <row r="479" spans="1:7" ht="12.75">
      <c r="A479" s="3"/>
      <c r="B479" s="34"/>
      <c r="C479" s="41"/>
      <c r="D479" s="41"/>
      <c r="E479" s="41"/>
      <c r="F479" s="42"/>
      <c r="G479" s="42"/>
    </row>
    <row r="480" spans="1:7" ht="12.75">
      <c r="A480" s="3"/>
      <c r="B480" s="34"/>
      <c r="C480" s="41"/>
      <c r="D480" s="41"/>
      <c r="E480" s="41"/>
      <c r="F480" s="42"/>
      <c r="G480" s="42"/>
    </row>
    <row r="481" spans="1:7" ht="12.75">
      <c r="A481" s="3"/>
      <c r="B481" s="34"/>
      <c r="C481" s="41"/>
      <c r="D481" s="41"/>
      <c r="E481" s="41"/>
      <c r="F481" s="42"/>
      <c r="G481" s="42"/>
    </row>
    <row r="482" spans="1:7" ht="12.75">
      <c r="A482" s="3"/>
      <c r="B482" s="34"/>
      <c r="C482" s="41"/>
      <c r="D482" s="41"/>
      <c r="E482" s="41"/>
      <c r="F482" s="42"/>
      <c r="G482" s="42"/>
    </row>
    <row r="483" spans="1:7" ht="12.75">
      <c r="A483" s="3"/>
      <c r="B483" s="34"/>
      <c r="C483" s="41"/>
      <c r="D483" s="41"/>
      <c r="E483" s="41"/>
      <c r="F483" s="42"/>
      <c r="G483" s="42"/>
    </row>
    <row r="484" spans="1:7" ht="12.75">
      <c r="A484" s="3"/>
      <c r="B484" s="34"/>
      <c r="C484" s="41"/>
      <c r="D484" s="41"/>
      <c r="E484" s="41"/>
      <c r="F484" s="42"/>
      <c r="G484" s="42"/>
    </row>
    <row r="485" spans="1:7" ht="12.75">
      <c r="A485" s="3"/>
      <c r="B485" s="34"/>
      <c r="C485" s="41"/>
      <c r="D485" s="41"/>
      <c r="E485" s="41"/>
      <c r="F485" s="42"/>
      <c r="G485" s="42"/>
    </row>
    <row r="486" spans="1:7" ht="12.75">
      <c r="A486" s="3"/>
      <c r="B486" s="34"/>
      <c r="C486" s="41"/>
      <c r="D486" s="41"/>
      <c r="E486" s="41"/>
      <c r="F486" s="42"/>
      <c r="G486" s="42"/>
    </row>
    <row r="487" spans="1:7" ht="12.75">
      <c r="A487" s="3"/>
      <c r="B487" s="34"/>
      <c r="C487" s="41"/>
      <c r="D487" s="41"/>
      <c r="E487" s="41"/>
      <c r="F487" s="42"/>
      <c r="G487" s="42"/>
    </row>
    <row r="488" spans="1:7" ht="12.75">
      <c r="A488" s="3"/>
      <c r="B488" s="34"/>
      <c r="C488" s="41"/>
      <c r="D488" s="41"/>
      <c r="E488" s="41"/>
      <c r="F488" s="42"/>
      <c r="G488" s="42"/>
    </row>
    <row r="489" spans="1:7" ht="12.75">
      <c r="A489" s="3"/>
      <c r="B489" s="34"/>
      <c r="C489" s="41"/>
      <c r="D489" s="41"/>
      <c r="E489" s="41"/>
      <c r="F489" s="42"/>
      <c r="G489" s="42"/>
    </row>
    <row r="490" spans="1:7" ht="12.75">
      <c r="A490" s="3"/>
      <c r="B490" s="34"/>
      <c r="C490" s="41"/>
      <c r="D490" s="41"/>
      <c r="E490" s="41"/>
      <c r="F490" s="42"/>
      <c r="G490" s="42"/>
    </row>
    <row r="491" spans="1:7" ht="12.75">
      <c r="A491" s="3"/>
      <c r="B491" s="34"/>
      <c r="C491" s="41"/>
      <c r="D491" s="41"/>
      <c r="E491" s="41"/>
      <c r="F491" s="42"/>
      <c r="G491" s="42"/>
    </row>
    <row r="492" spans="1:7" ht="12.75">
      <c r="A492" s="3"/>
      <c r="B492" s="34"/>
      <c r="C492" s="41"/>
      <c r="D492" s="41"/>
      <c r="E492" s="41"/>
      <c r="F492" s="42"/>
      <c r="G492" s="42"/>
    </row>
    <row r="493" spans="1:7" ht="12.75">
      <c r="A493" s="3"/>
      <c r="B493" s="34"/>
      <c r="C493" s="41"/>
      <c r="D493" s="41"/>
      <c r="E493" s="41"/>
      <c r="F493" s="42"/>
      <c r="G493" s="42"/>
    </row>
    <row r="494" spans="1:7" ht="12.75">
      <c r="A494" s="3"/>
      <c r="B494" s="34"/>
      <c r="C494" s="41"/>
      <c r="D494" s="41"/>
      <c r="E494" s="41"/>
      <c r="F494" s="42"/>
      <c r="G494" s="42"/>
    </row>
    <row r="495" spans="1:7" ht="12.75">
      <c r="A495" s="3"/>
      <c r="B495" s="34"/>
      <c r="C495" s="41"/>
      <c r="D495" s="41"/>
      <c r="E495" s="41"/>
      <c r="F495" s="42"/>
      <c r="G495" s="42"/>
    </row>
    <row r="496" spans="1:7" ht="12.75">
      <c r="A496" s="3"/>
      <c r="B496" s="34"/>
      <c r="C496" s="41"/>
      <c r="D496" s="41"/>
      <c r="E496" s="41"/>
      <c r="F496" s="42"/>
      <c r="G496" s="42"/>
    </row>
    <row r="497" spans="1:7" ht="12.75">
      <c r="A497" s="3"/>
      <c r="B497" s="34"/>
      <c r="C497" s="41"/>
      <c r="D497" s="41"/>
      <c r="E497" s="41"/>
      <c r="F497" s="42"/>
      <c r="G497" s="42"/>
    </row>
    <row r="498" spans="1:7" ht="12.75">
      <c r="A498" s="3"/>
      <c r="B498" s="34"/>
      <c r="C498" s="41"/>
      <c r="D498" s="41"/>
      <c r="E498" s="41"/>
      <c r="F498" s="42"/>
      <c r="G498" s="42"/>
    </row>
    <row r="499" spans="1:7" ht="12.75">
      <c r="A499" s="3"/>
      <c r="B499" s="34"/>
      <c r="C499" s="41"/>
      <c r="D499" s="41"/>
      <c r="E499" s="41"/>
      <c r="F499" s="42"/>
      <c r="G499" s="42"/>
    </row>
    <row r="500" spans="1:7" ht="12.75">
      <c r="A500" s="3"/>
      <c r="B500" s="34"/>
      <c r="C500" s="41"/>
      <c r="D500" s="41"/>
      <c r="E500" s="41"/>
      <c r="F500" s="42"/>
      <c r="G500" s="42"/>
    </row>
    <row r="501" spans="1:7" ht="12.75">
      <c r="A501" s="3"/>
      <c r="B501" s="34"/>
      <c r="C501" s="41"/>
      <c r="D501" s="41"/>
      <c r="E501" s="41"/>
      <c r="F501" s="42"/>
      <c r="G501" s="42"/>
    </row>
    <row r="502" spans="1:7" ht="12.75">
      <c r="A502" s="3"/>
      <c r="B502" s="34"/>
      <c r="C502" s="41"/>
      <c r="D502" s="41"/>
      <c r="E502" s="41"/>
      <c r="F502" s="42"/>
      <c r="G502" s="42"/>
    </row>
    <row r="503" spans="1:7" ht="12.75">
      <c r="A503" s="3"/>
      <c r="B503" s="34"/>
      <c r="C503" s="41"/>
      <c r="D503" s="41"/>
      <c r="E503" s="41"/>
      <c r="F503" s="42"/>
      <c r="G503" s="42"/>
    </row>
    <row r="504" spans="1:7" ht="12.75">
      <c r="A504" s="3"/>
      <c r="B504" s="34"/>
      <c r="C504" s="41"/>
      <c r="D504" s="41"/>
      <c r="E504" s="41"/>
      <c r="F504" s="42"/>
      <c r="G504" s="42"/>
    </row>
    <row r="505" spans="1:7" ht="12.75">
      <c r="A505" s="3"/>
      <c r="B505" s="34"/>
      <c r="C505" s="41"/>
      <c r="D505" s="41"/>
      <c r="E505" s="41"/>
      <c r="F505" s="42"/>
      <c r="G505" s="42"/>
    </row>
    <row r="506" spans="1:7" ht="12.75">
      <c r="A506" s="3"/>
      <c r="B506" s="34"/>
      <c r="C506" s="41"/>
      <c r="D506" s="41"/>
      <c r="E506" s="41"/>
      <c r="F506" s="42"/>
      <c r="G506" s="42"/>
    </row>
    <row r="507" spans="1:7" ht="12.75">
      <c r="A507" s="3"/>
      <c r="B507" s="34"/>
      <c r="C507" s="41"/>
      <c r="D507" s="41"/>
      <c r="E507" s="41"/>
      <c r="F507" s="42"/>
      <c r="G507" s="42"/>
    </row>
    <row r="508" spans="1:7" ht="12.75">
      <c r="A508" s="3"/>
      <c r="B508" s="34"/>
      <c r="C508" s="41"/>
      <c r="D508" s="41"/>
      <c r="E508" s="41"/>
      <c r="F508" s="42"/>
      <c r="G508" s="42"/>
    </row>
    <row r="509" spans="1:7" ht="12.75">
      <c r="A509" s="3"/>
      <c r="B509" s="34"/>
      <c r="C509" s="41"/>
      <c r="D509" s="41"/>
      <c r="E509" s="41"/>
      <c r="F509" s="42"/>
      <c r="G509" s="42"/>
    </row>
    <row r="510" spans="1:7" ht="12.75">
      <c r="A510" s="3"/>
      <c r="B510" s="34"/>
      <c r="C510" s="41"/>
      <c r="D510" s="41"/>
      <c r="E510" s="41"/>
      <c r="F510" s="42"/>
      <c r="G510" s="42"/>
    </row>
    <row r="511" spans="1:7" ht="12.75">
      <c r="A511" s="3"/>
      <c r="B511" s="34"/>
      <c r="C511" s="41"/>
      <c r="D511" s="41"/>
      <c r="E511" s="41"/>
      <c r="F511" s="42"/>
      <c r="G511" s="42"/>
    </row>
    <row r="512" spans="1:7" ht="12.75">
      <c r="A512" s="3"/>
      <c r="B512" s="34"/>
      <c r="C512" s="41"/>
      <c r="D512" s="41"/>
      <c r="E512" s="41"/>
      <c r="F512" s="42"/>
      <c r="G512" s="42"/>
    </row>
    <row r="513" spans="1:7" ht="12.75">
      <c r="A513" s="3"/>
      <c r="B513" s="34"/>
      <c r="C513" s="41"/>
      <c r="D513" s="41"/>
      <c r="E513" s="41"/>
      <c r="F513" s="42"/>
      <c r="G513" s="42"/>
    </row>
    <row r="514" spans="1:7" ht="12.75">
      <c r="A514" s="3"/>
      <c r="B514" s="34"/>
      <c r="C514" s="41"/>
      <c r="D514" s="41"/>
      <c r="E514" s="41"/>
      <c r="F514" s="42"/>
      <c r="G514" s="42"/>
    </row>
    <row r="515" spans="1:7" ht="12.75">
      <c r="A515" s="3"/>
      <c r="B515" s="34"/>
      <c r="C515" s="41"/>
      <c r="D515" s="41"/>
      <c r="E515" s="41"/>
      <c r="F515" s="42"/>
      <c r="G515" s="42"/>
    </row>
    <row r="516" spans="1:7" ht="12.75">
      <c r="A516" s="3"/>
      <c r="B516" s="34"/>
      <c r="C516" s="41"/>
      <c r="D516" s="41"/>
      <c r="E516" s="41"/>
      <c r="F516" s="42"/>
      <c r="G516" s="42"/>
    </row>
    <row r="517" spans="1:7" ht="12.75">
      <c r="A517" s="3"/>
      <c r="B517" s="34"/>
      <c r="C517" s="41"/>
      <c r="D517" s="41"/>
      <c r="E517" s="41"/>
      <c r="F517" s="42"/>
      <c r="G517" s="42"/>
    </row>
    <row r="518" spans="1:7" ht="12.75">
      <c r="A518" s="3"/>
      <c r="B518" s="34"/>
      <c r="C518" s="41"/>
      <c r="D518" s="41"/>
      <c r="E518" s="41"/>
      <c r="F518" s="42"/>
      <c r="G518" s="42"/>
    </row>
    <row r="519" spans="3:7" ht="14.25">
      <c r="C519" s="49"/>
      <c r="D519" s="49"/>
      <c r="E519" s="49"/>
      <c r="F519" s="42"/>
      <c r="G519" s="42"/>
    </row>
    <row r="520" spans="3:7" ht="14.25">
      <c r="C520" s="49"/>
      <c r="D520" s="49"/>
      <c r="E520" s="49"/>
      <c r="F520" s="42"/>
      <c r="G520" s="42"/>
    </row>
    <row r="521" spans="3:7" ht="14.25">
      <c r="C521" s="49"/>
      <c r="D521" s="49"/>
      <c r="E521" s="49"/>
      <c r="F521" s="42"/>
      <c r="G521" s="42"/>
    </row>
  </sheetData>
  <sheetProtection/>
  <printOptions gridLines="1" horizontalCentered="1"/>
  <pageMargins left="0.75" right="0.75" top="1.3779527559055118" bottom="0.984251968503937" header="0.5905511811023623" footer="0"/>
  <pageSetup horizontalDpi="120" verticalDpi="120" orientation="portrait" scale="80" r:id="rId1"/>
  <headerFooter alignWithMargins="0">
    <oddHeader>&amp;C&amp;"Book Antiqua,Negrita"&amp;12Sector Fritas de Vidrio
Importación 2000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441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8.421875" style="0" customWidth="1"/>
    <col min="2" max="2" width="40.57421875" style="0" customWidth="1"/>
    <col min="3" max="3" width="14.421875" style="0" customWidth="1"/>
    <col min="4" max="4" width="13.7109375" style="0" customWidth="1"/>
  </cols>
  <sheetData>
    <row r="1" spans="1:10" ht="15.75">
      <c r="A1" s="59" t="s">
        <v>103</v>
      </c>
      <c r="B1" s="1"/>
      <c r="C1" s="7"/>
      <c r="D1" s="7"/>
      <c r="E1" s="7"/>
      <c r="F1" s="6"/>
      <c r="G1" s="6"/>
      <c r="H1" s="6"/>
      <c r="I1" s="6"/>
      <c r="J1" s="6"/>
    </row>
    <row r="2" spans="1:10" ht="15.75">
      <c r="A2" s="58" t="s">
        <v>151</v>
      </c>
      <c r="B2" s="1"/>
      <c r="C2" s="7"/>
      <c r="D2" s="7"/>
      <c r="E2" s="7"/>
      <c r="F2" s="6"/>
      <c r="G2" s="6"/>
      <c r="H2" s="6"/>
      <c r="I2" s="6"/>
      <c r="J2" s="6"/>
    </row>
    <row r="3" spans="1:10" ht="12.75">
      <c r="A3" s="7"/>
      <c r="B3" s="7"/>
      <c r="C3" s="7"/>
      <c r="D3" s="7"/>
      <c r="E3" s="7"/>
      <c r="F3" s="6"/>
      <c r="G3" s="6"/>
      <c r="H3" s="6"/>
      <c r="I3" s="6"/>
      <c r="J3" s="6"/>
    </row>
    <row r="4" spans="1:10" ht="12.75">
      <c r="A4" s="7"/>
      <c r="B4" s="7"/>
      <c r="C4" s="7"/>
      <c r="D4" s="7"/>
      <c r="E4" s="7"/>
      <c r="F4" s="6"/>
      <c r="G4" s="6"/>
      <c r="H4" s="6"/>
      <c r="I4" s="6"/>
      <c r="J4" s="6"/>
    </row>
    <row r="5" spans="1:10" ht="12.75">
      <c r="A5" s="3" t="s">
        <v>0</v>
      </c>
      <c r="B5" s="4" t="s">
        <v>1</v>
      </c>
      <c r="C5" s="5" t="s">
        <v>55</v>
      </c>
      <c r="D5" s="5" t="s">
        <v>73</v>
      </c>
      <c r="E5" s="5" t="s">
        <v>2</v>
      </c>
      <c r="F5" s="6"/>
      <c r="G5" s="6"/>
      <c r="H5" s="6"/>
      <c r="I5" s="6"/>
      <c r="J5" s="6"/>
    </row>
    <row r="6" spans="1:11" ht="84.75" customHeight="1">
      <c r="A6" s="14" t="s">
        <v>37</v>
      </c>
      <c r="B6" s="17" t="s">
        <v>35</v>
      </c>
      <c r="C6" s="20"/>
      <c r="D6" s="7"/>
      <c r="E6" s="7"/>
      <c r="F6" s="7"/>
      <c r="G6" s="7"/>
      <c r="H6" s="7"/>
      <c r="I6" s="7"/>
      <c r="J6" s="7"/>
      <c r="K6" s="2"/>
    </row>
    <row r="7" spans="1:11" ht="21">
      <c r="A7" s="14" t="s">
        <v>38</v>
      </c>
      <c r="B7" s="17" t="s">
        <v>56</v>
      </c>
      <c r="C7" s="26"/>
      <c r="D7" s="21"/>
      <c r="E7" s="21"/>
      <c r="F7" s="7"/>
      <c r="G7" s="7"/>
      <c r="H7" s="7"/>
      <c r="I7" s="7"/>
      <c r="J7" s="7"/>
      <c r="K7" s="2"/>
    </row>
    <row r="8" spans="1:11" ht="12.75">
      <c r="A8" s="19" t="s">
        <v>38</v>
      </c>
      <c r="B8" s="16" t="s">
        <v>3</v>
      </c>
      <c r="C8" s="9">
        <v>27853</v>
      </c>
      <c r="D8" s="9">
        <v>18493343</v>
      </c>
      <c r="E8" s="9">
        <v>25938</v>
      </c>
      <c r="F8" s="7"/>
      <c r="G8" s="7"/>
      <c r="H8" s="7"/>
      <c r="I8" s="7"/>
      <c r="J8" s="7"/>
      <c r="K8" s="2"/>
    </row>
    <row r="9" spans="1:11" ht="12.75">
      <c r="A9" s="19" t="s">
        <v>38</v>
      </c>
      <c r="B9" s="16" t="s">
        <v>6</v>
      </c>
      <c r="C9" s="9">
        <v>123785</v>
      </c>
      <c r="D9" s="9">
        <v>179902906</v>
      </c>
      <c r="E9" s="9">
        <v>250453</v>
      </c>
      <c r="F9" s="7"/>
      <c r="G9" s="7"/>
      <c r="H9" s="7"/>
      <c r="I9" s="7"/>
      <c r="J9" s="7"/>
      <c r="K9" s="2"/>
    </row>
    <row r="10" spans="1:11" ht="12.75">
      <c r="A10" s="19" t="s">
        <v>38</v>
      </c>
      <c r="B10" s="16" t="s">
        <v>21</v>
      </c>
      <c r="C10" s="9">
        <v>1940</v>
      </c>
      <c r="D10" s="9">
        <v>3921348</v>
      </c>
      <c r="E10" s="9">
        <v>5256</v>
      </c>
      <c r="F10" s="7"/>
      <c r="G10" s="7"/>
      <c r="H10" s="7"/>
      <c r="I10" s="7"/>
      <c r="J10" s="7"/>
      <c r="K10" s="2"/>
    </row>
    <row r="11" spans="1:11" ht="12.75">
      <c r="A11" s="19" t="s">
        <v>38</v>
      </c>
      <c r="B11" s="16" t="s">
        <v>8</v>
      </c>
      <c r="C11" s="9">
        <v>464109</v>
      </c>
      <c r="D11" s="9">
        <v>645245290</v>
      </c>
      <c r="E11" s="9">
        <v>885764</v>
      </c>
      <c r="F11" s="7"/>
      <c r="G11" s="7"/>
      <c r="H11" s="7"/>
      <c r="I11" s="7"/>
      <c r="J11" s="7"/>
      <c r="K11" s="2"/>
    </row>
    <row r="12" spans="1:11" ht="12.75">
      <c r="A12" s="19" t="s">
        <v>38</v>
      </c>
      <c r="B12" s="16" t="s">
        <v>9</v>
      </c>
      <c r="C12" s="9">
        <v>116088</v>
      </c>
      <c r="D12" s="9">
        <v>273961915</v>
      </c>
      <c r="E12" s="9">
        <v>378804</v>
      </c>
      <c r="F12" s="7"/>
      <c r="G12" s="7"/>
      <c r="H12" s="7"/>
      <c r="I12" s="7"/>
      <c r="J12" s="7"/>
      <c r="K12" s="2"/>
    </row>
    <row r="13" spans="1:11" ht="12.75">
      <c r="A13" s="19" t="s">
        <v>38</v>
      </c>
      <c r="B13" s="16" t="s">
        <v>17</v>
      </c>
      <c r="C13" s="9">
        <v>35249</v>
      </c>
      <c r="D13" s="9">
        <v>165266357</v>
      </c>
      <c r="E13" s="9">
        <v>232864</v>
      </c>
      <c r="F13" s="7"/>
      <c r="G13" s="7"/>
      <c r="H13" s="7"/>
      <c r="I13" s="7"/>
      <c r="J13" s="7"/>
      <c r="K13" s="2"/>
    </row>
    <row r="14" spans="1:11" ht="12.75">
      <c r="A14" s="19" t="s">
        <v>38</v>
      </c>
      <c r="B14" s="16" t="s">
        <v>28</v>
      </c>
      <c r="C14" s="9">
        <v>6748</v>
      </c>
      <c r="D14" s="9">
        <v>44768757</v>
      </c>
      <c r="E14" s="9">
        <v>62396</v>
      </c>
      <c r="F14" s="7"/>
      <c r="G14" s="7"/>
      <c r="H14" s="7"/>
      <c r="I14" s="7"/>
      <c r="J14" s="7"/>
      <c r="K14" s="2"/>
    </row>
    <row r="15" spans="1:11" ht="12.75">
      <c r="A15" s="19" t="s">
        <v>38</v>
      </c>
      <c r="B15" s="16" t="s">
        <v>10</v>
      </c>
      <c r="C15" s="9">
        <v>5427</v>
      </c>
      <c r="D15" s="9">
        <v>25127788</v>
      </c>
      <c r="E15" s="9">
        <v>35284</v>
      </c>
      <c r="F15" s="7"/>
      <c r="G15" s="7"/>
      <c r="H15" s="7"/>
      <c r="I15" s="7"/>
      <c r="J15" s="7"/>
      <c r="K15" s="2"/>
    </row>
    <row r="16" spans="1:11" ht="12.75">
      <c r="A16" s="19" t="s">
        <v>38</v>
      </c>
      <c r="B16" s="16" t="s">
        <v>14</v>
      </c>
      <c r="C16" s="9">
        <v>59357</v>
      </c>
      <c r="D16" s="9">
        <v>252600655</v>
      </c>
      <c r="E16" s="9">
        <v>351548</v>
      </c>
      <c r="F16" s="7"/>
      <c r="G16" s="7"/>
      <c r="H16" s="7"/>
      <c r="I16" s="7"/>
      <c r="J16" s="7"/>
      <c r="K16" s="2"/>
    </row>
    <row r="17" spans="1:11" ht="12.75">
      <c r="A17" s="19" t="s">
        <v>38</v>
      </c>
      <c r="B17" s="16" t="s">
        <v>27</v>
      </c>
      <c r="C17" s="9">
        <v>28263</v>
      </c>
      <c r="D17" s="9">
        <v>21790829</v>
      </c>
      <c r="E17" s="9">
        <v>30559</v>
      </c>
      <c r="F17" s="7"/>
      <c r="G17" s="7"/>
      <c r="H17" s="7"/>
      <c r="I17" s="7"/>
      <c r="J17" s="7"/>
      <c r="K17" s="2"/>
    </row>
    <row r="18" spans="1:11" ht="12.75">
      <c r="A18" s="19" t="s">
        <v>38</v>
      </c>
      <c r="B18" s="10" t="s">
        <v>26</v>
      </c>
      <c r="C18" s="24">
        <f>SUM(C8:C17)</f>
        <v>868819</v>
      </c>
      <c r="D18" s="24">
        <f>SUM(D8:D17)</f>
        <v>1631079188</v>
      </c>
      <c r="E18" s="24">
        <f>SUM(E8:E17)</f>
        <v>2258866</v>
      </c>
      <c r="F18" s="7"/>
      <c r="G18" s="7"/>
      <c r="H18" s="7"/>
      <c r="I18" s="7"/>
      <c r="J18" s="7"/>
      <c r="K18" s="2"/>
    </row>
    <row r="19" spans="1:11" ht="21">
      <c r="A19" s="14" t="s">
        <v>60</v>
      </c>
      <c r="B19" s="17" t="s">
        <v>61</v>
      </c>
      <c r="C19" s="26"/>
      <c r="D19" s="21"/>
      <c r="E19" s="21"/>
      <c r="F19" s="7"/>
      <c r="G19" s="7"/>
      <c r="H19" s="7"/>
      <c r="I19" s="7"/>
      <c r="J19" s="7"/>
      <c r="K19" s="2"/>
    </row>
    <row r="20" spans="1:11" ht="12.75">
      <c r="A20" s="14" t="s">
        <v>62</v>
      </c>
      <c r="B20" s="17" t="s">
        <v>63</v>
      </c>
      <c r="C20" s="26"/>
      <c r="D20" s="21"/>
      <c r="E20" s="21"/>
      <c r="F20" s="7"/>
      <c r="G20" s="7"/>
      <c r="H20" s="7"/>
      <c r="I20" s="7"/>
      <c r="J20" s="7"/>
      <c r="K20" s="2"/>
    </row>
    <row r="21" spans="1:11" ht="12.75">
      <c r="A21" s="19" t="s">
        <v>62</v>
      </c>
      <c r="B21" s="16" t="s">
        <v>12</v>
      </c>
      <c r="C21" s="9">
        <v>37304</v>
      </c>
      <c r="D21" s="9">
        <v>32846988</v>
      </c>
      <c r="E21" s="9">
        <v>46811</v>
      </c>
      <c r="F21" s="7"/>
      <c r="G21" s="7"/>
      <c r="H21" s="7"/>
      <c r="I21" s="7"/>
      <c r="J21" s="7"/>
      <c r="K21" s="2"/>
    </row>
    <row r="22" spans="1:11" ht="12.75">
      <c r="A22" s="19" t="s">
        <v>62</v>
      </c>
      <c r="B22" s="16" t="s">
        <v>7</v>
      </c>
      <c r="C22" s="9">
        <v>60</v>
      </c>
      <c r="D22" s="9">
        <v>450750</v>
      </c>
      <c r="E22" s="9">
        <v>600</v>
      </c>
      <c r="F22" s="7"/>
      <c r="G22" s="7"/>
      <c r="H22" s="7"/>
      <c r="I22" s="7"/>
      <c r="J22" s="7"/>
      <c r="K22" s="2"/>
    </row>
    <row r="23" spans="1:11" ht="12.75">
      <c r="A23" s="19" t="s">
        <v>62</v>
      </c>
      <c r="B23" s="16" t="s">
        <v>8</v>
      </c>
      <c r="C23" s="9">
        <v>1366703</v>
      </c>
      <c r="D23" s="9">
        <v>452151448</v>
      </c>
      <c r="E23" s="9">
        <v>627053</v>
      </c>
      <c r="F23" s="7"/>
      <c r="G23" s="7"/>
      <c r="H23" s="7"/>
      <c r="I23" s="7"/>
      <c r="J23" s="7"/>
      <c r="K23" s="2"/>
    </row>
    <row r="24" spans="1:11" ht="12.75">
      <c r="A24" s="19" t="s">
        <v>62</v>
      </c>
      <c r="B24" s="16" t="s">
        <v>9</v>
      </c>
      <c r="C24" s="9">
        <v>15413</v>
      </c>
      <c r="D24" s="9">
        <v>43563607</v>
      </c>
      <c r="E24" s="9">
        <v>61474</v>
      </c>
      <c r="F24" s="7"/>
      <c r="G24" s="7"/>
      <c r="H24" s="7"/>
      <c r="I24" s="7"/>
      <c r="J24" s="7"/>
      <c r="K24" s="2"/>
    </row>
    <row r="25" spans="1:11" ht="12.75">
      <c r="A25" s="19" t="s">
        <v>62</v>
      </c>
      <c r="B25" s="16" t="s">
        <v>10</v>
      </c>
      <c r="C25" s="9">
        <v>5</v>
      </c>
      <c r="D25" s="9">
        <v>9451</v>
      </c>
      <c r="E25" s="9">
        <v>13</v>
      </c>
      <c r="F25" s="7"/>
      <c r="G25" s="7"/>
      <c r="H25" s="7"/>
      <c r="I25" s="7"/>
      <c r="J25" s="7"/>
      <c r="K25" s="2"/>
    </row>
    <row r="26" spans="1:11" ht="12.75">
      <c r="A26" s="19" t="s">
        <v>62</v>
      </c>
      <c r="B26" s="16" t="s">
        <v>14</v>
      </c>
      <c r="C26" s="9">
        <v>165005</v>
      </c>
      <c r="D26" s="9">
        <v>182498886</v>
      </c>
      <c r="E26" s="9">
        <v>253079</v>
      </c>
      <c r="F26" s="7"/>
      <c r="G26" s="7"/>
      <c r="H26" s="7"/>
      <c r="I26" s="7"/>
      <c r="J26" s="7"/>
      <c r="K26" s="2"/>
    </row>
    <row r="27" spans="1:11" ht="12.75">
      <c r="A27" s="19" t="s">
        <v>62</v>
      </c>
      <c r="B27" s="23" t="s">
        <v>26</v>
      </c>
      <c r="C27" s="24">
        <f>SUM(C21:C26)</f>
        <v>1584490</v>
      </c>
      <c r="D27" s="24">
        <f>SUM(D21:D26)</f>
        <v>711521130</v>
      </c>
      <c r="E27" s="24">
        <f>SUM(E21:E26)</f>
        <v>989030</v>
      </c>
      <c r="F27" s="7"/>
      <c r="G27" s="7"/>
      <c r="H27" s="7"/>
      <c r="I27" s="7"/>
      <c r="J27" s="7"/>
      <c r="K27" s="2"/>
    </row>
    <row r="28" spans="1:11" ht="12.75">
      <c r="A28" s="11" t="s">
        <v>64</v>
      </c>
      <c r="B28" s="15" t="s">
        <v>65</v>
      </c>
      <c r="C28" s="29"/>
      <c r="D28" s="21"/>
      <c r="E28" s="21"/>
      <c r="F28" s="7"/>
      <c r="G28" s="7"/>
      <c r="H28" s="7"/>
      <c r="I28" s="7"/>
      <c r="J28" s="7"/>
      <c r="K28" s="2"/>
    </row>
    <row r="29" spans="1:11" ht="12.75">
      <c r="A29" s="12" t="s">
        <v>64</v>
      </c>
      <c r="B29" s="16" t="s">
        <v>3</v>
      </c>
      <c r="C29" s="9">
        <v>244</v>
      </c>
      <c r="D29" s="9">
        <v>548787</v>
      </c>
      <c r="E29" s="9">
        <v>772</v>
      </c>
      <c r="F29" s="7"/>
      <c r="G29" s="7"/>
      <c r="H29" s="7"/>
      <c r="I29" s="7"/>
      <c r="J29" s="7"/>
      <c r="K29" s="2"/>
    </row>
    <row r="30" spans="1:11" ht="12.75">
      <c r="A30" s="12" t="s">
        <v>64</v>
      </c>
      <c r="B30" s="16" t="s">
        <v>20</v>
      </c>
      <c r="C30" s="9">
        <v>6231</v>
      </c>
      <c r="D30" s="9">
        <v>7176628</v>
      </c>
      <c r="E30" s="9">
        <v>9875</v>
      </c>
      <c r="F30" s="7"/>
      <c r="G30" s="7"/>
      <c r="H30" s="7"/>
      <c r="I30" s="7"/>
      <c r="J30" s="7"/>
      <c r="K30" s="2"/>
    </row>
    <row r="31" spans="1:11" ht="12.75">
      <c r="A31" s="12" t="s">
        <v>64</v>
      </c>
      <c r="B31" s="16" t="s">
        <v>22</v>
      </c>
      <c r="C31" s="9">
        <v>25</v>
      </c>
      <c r="D31" s="9">
        <v>81729</v>
      </c>
      <c r="E31" s="9">
        <v>110</v>
      </c>
      <c r="F31" s="7"/>
      <c r="G31" s="7"/>
      <c r="H31" s="7"/>
      <c r="I31" s="7"/>
      <c r="J31" s="7"/>
      <c r="K31" s="2"/>
    </row>
    <row r="32" spans="1:11" ht="12.75">
      <c r="A32" s="12" t="s">
        <v>64</v>
      </c>
      <c r="B32" s="16" t="s">
        <v>8</v>
      </c>
      <c r="C32" s="9">
        <v>695511</v>
      </c>
      <c r="D32" s="9">
        <v>132626218</v>
      </c>
      <c r="E32" s="9">
        <v>183288</v>
      </c>
      <c r="F32" s="7"/>
      <c r="G32" s="7"/>
      <c r="H32" s="7"/>
      <c r="I32" s="7"/>
      <c r="J32" s="7"/>
      <c r="K32" s="2"/>
    </row>
    <row r="33" spans="1:11" ht="12.75">
      <c r="A33" s="12" t="s">
        <v>64</v>
      </c>
      <c r="B33" s="16" t="s">
        <v>9</v>
      </c>
      <c r="C33" s="9">
        <v>21972</v>
      </c>
      <c r="D33" s="9">
        <v>22406443</v>
      </c>
      <c r="E33" s="9">
        <v>30489</v>
      </c>
      <c r="F33" s="7"/>
      <c r="G33" s="7"/>
      <c r="H33" s="7"/>
      <c r="I33" s="7"/>
      <c r="J33" s="7"/>
      <c r="K33" s="2"/>
    </row>
    <row r="34" spans="1:11" ht="12.75">
      <c r="A34" s="12" t="s">
        <v>64</v>
      </c>
      <c r="B34" s="16" t="s">
        <v>10</v>
      </c>
      <c r="C34" s="9">
        <v>4902</v>
      </c>
      <c r="D34" s="9">
        <v>7486728</v>
      </c>
      <c r="E34" s="9">
        <v>10352</v>
      </c>
      <c r="F34" s="7"/>
      <c r="G34" s="7"/>
      <c r="H34" s="7"/>
      <c r="I34" s="7"/>
      <c r="J34" s="7"/>
      <c r="K34" s="2"/>
    </row>
    <row r="35" spans="1:11" ht="12.75">
      <c r="A35" s="12" t="s">
        <v>64</v>
      </c>
      <c r="B35" s="23" t="s">
        <v>26</v>
      </c>
      <c r="C35" s="24">
        <f>SUM(C29:C34)</f>
        <v>728885</v>
      </c>
      <c r="D35" s="24">
        <f>SUM(D29:D34)</f>
        <v>170326533</v>
      </c>
      <c r="E35" s="24">
        <f>SUM(E29:E34)</f>
        <v>234886</v>
      </c>
      <c r="F35" s="7"/>
      <c r="G35" s="7"/>
      <c r="H35" s="7"/>
      <c r="I35" s="7"/>
      <c r="J35" s="7"/>
      <c r="K35" s="2"/>
    </row>
    <row r="36" spans="1:11" ht="12.75">
      <c r="A36" s="12" t="s">
        <v>52</v>
      </c>
      <c r="B36" s="23" t="s">
        <v>26</v>
      </c>
      <c r="C36" s="24">
        <f>C35+C27</f>
        <v>2313375</v>
      </c>
      <c r="D36" s="24">
        <f>D35+D27</f>
        <v>881847663</v>
      </c>
      <c r="E36" s="24">
        <f>E35+E27</f>
        <v>1223916</v>
      </c>
      <c r="F36" s="7"/>
      <c r="G36" s="7"/>
      <c r="H36" s="7"/>
      <c r="I36" s="7"/>
      <c r="J36" s="7"/>
      <c r="K36" s="2"/>
    </row>
    <row r="37" spans="1:11" ht="21">
      <c r="A37" s="14" t="s">
        <v>66</v>
      </c>
      <c r="B37" s="17" t="s">
        <v>74</v>
      </c>
      <c r="C37" s="29"/>
      <c r="D37" s="21"/>
      <c r="E37" s="21"/>
      <c r="F37" s="7"/>
      <c r="G37" s="7"/>
      <c r="H37" s="7"/>
      <c r="I37" s="7"/>
      <c r="J37" s="7"/>
      <c r="K37" s="2"/>
    </row>
    <row r="38" spans="1:11" ht="12.75">
      <c r="A38" s="12" t="s">
        <v>66</v>
      </c>
      <c r="B38" s="16" t="s">
        <v>3</v>
      </c>
      <c r="C38" s="9">
        <v>19</v>
      </c>
      <c r="D38" s="9">
        <v>39713</v>
      </c>
      <c r="E38" s="9">
        <v>54</v>
      </c>
      <c r="F38" s="7"/>
      <c r="G38" s="7"/>
      <c r="H38" s="7"/>
      <c r="I38" s="7"/>
      <c r="J38" s="7"/>
      <c r="K38" s="2"/>
    </row>
    <row r="39" spans="1:11" ht="12.75">
      <c r="A39" s="12" t="s">
        <v>66</v>
      </c>
      <c r="B39" s="16" t="s">
        <v>8</v>
      </c>
      <c r="C39" s="9">
        <v>1475</v>
      </c>
      <c r="D39" s="9">
        <v>1036350</v>
      </c>
      <c r="E39" s="9">
        <v>1472</v>
      </c>
      <c r="F39" s="7"/>
      <c r="G39" s="7"/>
      <c r="H39" s="7"/>
      <c r="I39" s="7"/>
      <c r="J39" s="7"/>
      <c r="K39" s="2"/>
    </row>
    <row r="40" spans="1:11" ht="12.75">
      <c r="A40" s="12" t="s">
        <v>66</v>
      </c>
      <c r="B40" s="16" t="s">
        <v>9</v>
      </c>
      <c r="C40" s="9">
        <v>10647</v>
      </c>
      <c r="D40" s="9">
        <v>9117570</v>
      </c>
      <c r="E40" s="9">
        <v>12638</v>
      </c>
      <c r="F40" s="7"/>
      <c r="G40" s="7"/>
      <c r="H40" s="7"/>
      <c r="I40" s="7"/>
      <c r="J40" s="7"/>
      <c r="K40" s="2"/>
    </row>
    <row r="41" spans="1:11" ht="12.75">
      <c r="A41" s="12" t="s">
        <v>66</v>
      </c>
      <c r="B41" s="16" t="s">
        <v>17</v>
      </c>
      <c r="C41" s="9">
        <v>53</v>
      </c>
      <c r="D41" s="9">
        <v>124085</v>
      </c>
      <c r="E41" s="9">
        <v>172</v>
      </c>
      <c r="F41" s="7"/>
      <c r="G41" s="7"/>
      <c r="H41" s="7"/>
      <c r="I41" s="7"/>
      <c r="J41" s="7"/>
      <c r="K41" s="2"/>
    </row>
    <row r="42" spans="1:11" ht="12.75">
      <c r="A42" s="12" t="s">
        <v>66</v>
      </c>
      <c r="B42" s="16" t="s">
        <v>10</v>
      </c>
      <c r="C42" s="9">
        <v>900</v>
      </c>
      <c r="D42" s="9">
        <v>2130941</v>
      </c>
      <c r="E42" s="9">
        <v>3173</v>
      </c>
      <c r="F42" s="7"/>
      <c r="G42" s="7"/>
      <c r="H42" s="7"/>
      <c r="I42" s="7"/>
      <c r="J42" s="7"/>
      <c r="K42" s="2"/>
    </row>
    <row r="43" spans="1:11" ht="12.75">
      <c r="A43" s="12" t="s">
        <v>66</v>
      </c>
      <c r="B43" s="16" t="s">
        <v>14</v>
      </c>
      <c r="C43" s="9">
        <v>53</v>
      </c>
      <c r="D43" s="9">
        <v>316917</v>
      </c>
      <c r="E43" s="9">
        <v>449</v>
      </c>
      <c r="F43" s="7"/>
      <c r="G43" s="7"/>
      <c r="H43" s="7"/>
      <c r="I43" s="7"/>
      <c r="J43" s="7"/>
      <c r="K43" s="2"/>
    </row>
    <row r="44" spans="1:11" ht="12.75">
      <c r="A44" s="12" t="s">
        <v>66</v>
      </c>
      <c r="B44" s="23" t="s">
        <v>26</v>
      </c>
      <c r="C44" s="24">
        <f>SUM(C38:C43)</f>
        <v>13147</v>
      </c>
      <c r="D44" s="24">
        <f>SUM(D38:D43)</f>
        <v>12765576</v>
      </c>
      <c r="E44" s="24">
        <f>SUM(E38:E43)</f>
        <v>17958</v>
      </c>
      <c r="F44" s="7"/>
      <c r="G44" s="7"/>
      <c r="H44" s="7"/>
      <c r="I44" s="7"/>
      <c r="J44" s="7"/>
      <c r="K44" s="2"/>
    </row>
    <row r="45" spans="1:11" ht="21.75">
      <c r="A45" s="14" t="s">
        <v>68</v>
      </c>
      <c r="B45" s="30" t="s">
        <v>69</v>
      </c>
      <c r="C45" s="31"/>
      <c r="D45" s="21"/>
      <c r="E45" s="21"/>
      <c r="F45" s="7"/>
      <c r="G45" s="7"/>
      <c r="H45" s="7"/>
      <c r="I45" s="7"/>
      <c r="J45" s="7"/>
      <c r="K45" s="2"/>
    </row>
    <row r="46" spans="1:11" ht="12.75">
      <c r="A46" s="14" t="s">
        <v>70</v>
      </c>
      <c r="B46" s="30" t="s">
        <v>71</v>
      </c>
      <c r="C46" s="31"/>
      <c r="D46" s="21"/>
      <c r="E46" s="21"/>
      <c r="F46" s="7"/>
      <c r="G46" s="7"/>
      <c r="H46" s="7"/>
      <c r="I46" s="7"/>
      <c r="J46" s="7"/>
      <c r="K46" s="2"/>
    </row>
    <row r="47" spans="1:11" ht="12.75">
      <c r="A47" s="19" t="s">
        <v>70</v>
      </c>
      <c r="B47" s="16" t="s">
        <v>19</v>
      </c>
      <c r="C47" s="9"/>
      <c r="D47" s="9">
        <v>1106</v>
      </c>
      <c r="E47" s="9">
        <v>1</v>
      </c>
      <c r="F47" s="7"/>
      <c r="G47" s="7"/>
      <c r="H47" s="7"/>
      <c r="I47" s="7"/>
      <c r="J47" s="7"/>
      <c r="K47" s="2"/>
    </row>
    <row r="48" spans="1:11" ht="12.75">
      <c r="A48" s="19" t="s">
        <v>70</v>
      </c>
      <c r="B48" s="16" t="s">
        <v>6</v>
      </c>
      <c r="C48" s="9">
        <v>419785</v>
      </c>
      <c r="D48" s="9">
        <v>143266010</v>
      </c>
      <c r="E48" s="9">
        <v>197438</v>
      </c>
      <c r="F48" s="7"/>
      <c r="G48" s="7"/>
      <c r="H48" s="7"/>
      <c r="I48" s="7"/>
      <c r="J48" s="7"/>
      <c r="K48" s="2"/>
    </row>
    <row r="49" spans="1:11" ht="12.75">
      <c r="A49" s="19" t="s">
        <v>70</v>
      </c>
      <c r="B49" s="16" t="s">
        <v>12</v>
      </c>
      <c r="C49" s="9">
        <v>9104</v>
      </c>
      <c r="D49" s="9">
        <v>10363435</v>
      </c>
      <c r="E49" s="9">
        <v>14358</v>
      </c>
      <c r="F49" s="7"/>
      <c r="G49" s="7"/>
      <c r="H49" s="7"/>
      <c r="I49" s="7"/>
      <c r="J49" s="7"/>
      <c r="K49" s="2"/>
    </row>
    <row r="50" spans="1:11" ht="12.75">
      <c r="A50" s="19" t="s">
        <v>70</v>
      </c>
      <c r="B50" s="16" t="s">
        <v>8</v>
      </c>
      <c r="C50" s="9">
        <v>5492709</v>
      </c>
      <c r="D50" s="9">
        <v>2290485661</v>
      </c>
      <c r="E50" s="9">
        <v>3165078</v>
      </c>
      <c r="F50" s="7"/>
      <c r="G50" s="7"/>
      <c r="H50" s="7"/>
      <c r="I50" s="7"/>
      <c r="J50" s="7"/>
      <c r="K50" s="2"/>
    </row>
    <row r="51" spans="1:11" ht="12.75">
      <c r="A51" s="19" t="s">
        <v>70</v>
      </c>
      <c r="B51" s="16" t="s">
        <v>9</v>
      </c>
      <c r="C51" s="9">
        <v>41861</v>
      </c>
      <c r="D51" s="9">
        <v>137763385</v>
      </c>
      <c r="E51" s="9">
        <v>193426</v>
      </c>
      <c r="F51" s="7"/>
      <c r="G51" s="7"/>
      <c r="H51" s="7"/>
      <c r="I51" s="7"/>
      <c r="J51" s="7"/>
      <c r="K51" s="2"/>
    </row>
    <row r="52" spans="1:11" ht="12.75">
      <c r="A52" s="19" t="s">
        <v>70</v>
      </c>
      <c r="B52" s="16" t="s">
        <v>10</v>
      </c>
      <c r="C52" s="9">
        <v>226731</v>
      </c>
      <c r="D52" s="9">
        <v>60504180</v>
      </c>
      <c r="E52" s="9">
        <v>84321</v>
      </c>
      <c r="F52" s="7"/>
      <c r="G52" s="7"/>
      <c r="H52" s="7"/>
      <c r="I52" s="7"/>
      <c r="J52" s="7"/>
      <c r="K52" s="2"/>
    </row>
    <row r="53" spans="1:11" ht="12.75">
      <c r="A53" s="19" t="s">
        <v>70</v>
      </c>
      <c r="B53" s="16" t="s">
        <v>14</v>
      </c>
      <c r="C53" s="9">
        <v>616704</v>
      </c>
      <c r="D53" s="9">
        <v>433251761</v>
      </c>
      <c r="E53" s="9">
        <v>601546</v>
      </c>
      <c r="F53" s="7"/>
      <c r="G53" s="7"/>
      <c r="H53" s="7"/>
      <c r="I53" s="7"/>
      <c r="J53" s="7"/>
      <c r="K53" s="2"/>
    </row>
    <row r="54" spans="1:11" ht="12.75">
      <c r="A54" s="19" t="s">
        <v>70</v>
      </c>
      <c r="B54" s="16" t="s">
        <v>27</v>
      </c>
      <c r="C54" s="9">
        <v>251120</v>
      </c>
      <c r="D54" s="9">
        <v>141934811</v>
      </c>
      <c r="E54" s="9">
        <v>197298</v>
      </c>
      <c r="F54" s="7"/>
      <c r="G54" s="7"/>
      <c r="H54" s="7"/>
      <c r="I54" s="7"/>
      <c r="J54" s="7"/>
      <c r="K54" s="2"/>
    </row>
    <row r="55" spans="1:11" ht="12.75">
      <c r="A55" s="19" t="s">
        <v>70</v>
      </c>
      <c r="B55" s="16" t="s">
        <v>25</v>
      </c>
      <c r="C55" s="9">
        <v>158</v>
      </c>
      <c r="D55" s="9">
        <v>683303</v>
      </c>
      <c r="E55" s="9">
        <v>966</v>
      </c>
      <c r="F55" s="7"/>
      <c r="G55" s="7"/>
      <c r="H55" s="7"/>
      <c r="I55" s="7"/>
      <c r="J55" s="7"/>
      <c r="K55" s="2"/>
    </row>
    <row r="56" spans="1:11" ht="12.75">
      <c r="A56" s="19" t="s">
        <v>70</v>
      </c>
      <c r="B56" s="23" t="s">
        <v>26</v>
      </c>
      <c r="C56" s="24">
        <f>SUM(C47:C55)</f>
        <v>7058172</v>
      </c>
      <c r="D56" s="24">
        <f>SUM(D47:D55)</f>
        <v>3218253652</v>
      </c>
      <c r="E56" s="24">
        <f>SUM(E47:E55)</f>
        <v>4454432</v>
      </c>
      <c r="F56" s="7"/>
      <c r="G56" s="7"/>
      <c r="H56" s="7"/>
      <c r="I56" s="7"/>
      <c r="J56" s="7"/>
      <c r="K56" s="2"/>
    </row>
    <row r="57" spans="1:11" ht="12.75">
      <c r="A57" s="11" t="s">
        <v>72</v>
      </c>
      <c r="B57" s="15" t="s">
        <v>65</v>
      </c>
      <c r="C57" s="29"/>
      <c r="D57" s="21"/>
      <c r="E57" s="21"/>
      <c r="F57" s="7"/>
      <c r="G57" s="7"/>
      <c r="H57" s="7"/>
      <c r="I57" s="7"/>
      <c r="J57" s="7"/>
      <c r="K57" s="2"/>
    </row>
    <row r="58" spans="1:11" ht="12.75">
      <c r="A58" s="12" t="s">
        <v>72</v>
      </c>
      <c r="B58" s="16" t="s">
        <v>6</v>
      </c>
      <c r="C58" s="9">
        <v>17336</v>
      </c>
      <c r="D58" s="9">
        <v>23177779</v>
      </c>
      <c r="E58" s="9">
        <v>32680</v>
      </c>
      <c r="F58" s="7"/>
      <c r="G58" s="7"/>
      <c r="H58" s="7"/>
      <c r="I58" s="7"/>
      <c r="J58" s="7"/>
      <c r="K58" s="2"/>
    </row>
    <row r="59" spans="1:11" ht="12.75">
      <c r="A59" s="12" t="s">
        <v>72</v>
      </c>
      <c r="B59" s="16" t="s">
        <v>7</v>
      </c>
      <c r="C59" s="9">
        <v>13796</v>
      </c>
      <c r="D59" s="9">
        <v>28893888</v>
      </c>
      <c r="E59" s="9">
        <v>40468</v>
      </c>
      <c r="F59" s="7"/>
      <c r="G59" s="7"/>
      <c r="H59" s="7"/>
      <c r="I59" s="7"/>
      <c r="J59" s="7"/>
      <c r="K59" s="2"/>
    </row>
    <row r="60" spans="1:11" ht="12.75">
      <c r="A60" s="12" t="s">
        <v>72</v>
      </c>
      <c r="B60" s="16" t="s">
        <v>8</v>
      </c>
      <c r="C60" s="9">
        <v>56284</v>
      </c>
      <c r="D60" s="9">
        <v>25661841</v>
      </c>
      <c r="E60" s="9">
        <v>36376</v>
      </c>
      <c r="F60" s="7"/>
      <c r="G60" s="7"/>
      <c r="H60" s="7"/>
      <c r="I60" s="7"/>
      <c r="J60" s="7"/>
      <c r="K60" s="2"/>
    </row>
    <row r="61" spans="1:11" ht="12.75">
      <c r="A61" s="12" t="s">
        <v>72</v>
      </c>
      <c r="B61" s="16" t="s">
        <v>9</v>
      </c>
      <c r="C61" s="9">
        <v>186664</v>
      </c>
      <c r="D61" s="9">
        <v>270613410</v>
      </c>
      <c r="E61" s="9">
        <v>377231</v>
      </c>
      <c r="F61" s="7"/>
      <c r="G61" s="7"/>
      <c r="H61" s="7"/>
      <c r="I61" s="7"/>
      <c r="J61" s="7"/>
      <c r="K61" s="2"/>
    </row>
    <row r="62" spans="1:11" ht="12.75">
      <c r="A62" s="12" t="s">
        <v>72</v>
      </c>
      <c r="B62" s="16" t="s">
        <v>10</v>
      </c>
      <c r="C62" s="9">
        <v>1182</v>
      </c>
      <c r="D62" s="9">
        <v>1630006</v>
      </c>
      <c r="E62" s="9">
        <v>2301</v>
      </c>
      <c r="F62" s="7"/>
      <c r="G62" s="7"/>
      <c r="H62" s="7"/>
      <c r="I62" s="7"/>
      <c r="J62" s="7"/>
      <c r="K62" s="2"/>
    </row>
    <row r="63" spans="1:11" ht="12.75">
      <c r="A63" s="12" t="s">
        <v>72</v>
      </c>
      <c r="B63" s="16" t="s">
        <v>14</v>
      </c>
      <c r="C63" s="9">
        <v>76</v>
      </c>
      <c r="D63" s="9">
        <v>449974</v>
      </c>
      <c r="E63" s="9">
        <v>637</v>
      </c>
      <c r="F63" s="7"/>
      <c r="G63" s="7"/>
      <c r="H63" s="7"/>
      <c r="I63" s="7"/>
      <c r="J63" s="7"/>
      <c r="K63" s="2"/>
    </row>
    <row r="64" spans="1:11" ht="12.75">
      <c r="A64" s="12" t="s">
        <v>72</v>
      </c>
      <c r="B64" s="23" t="s">
        <v>26</v>
      </c>
      <c r="C64" s="24">
        <f>SUM(C58:C63)</f>
        <v>275338</v>
      </c>
      <c r="D64" s="24">
        <f>SUM(D58:D63)</f>
        <v>350426898</v>
      </c>
      <c r="E64" s="24">
        <f>SUM(E58:E63)</f>
        <v>489693</v>
      </c>
      <c r="F64" s="7"/>
      <c r="G64" s="7"/>
      <c r="H64" s="7"/>
      <c r="I64" s="7"/>
      <c r="J64" s="7"/>
      <c r="K64" s="2"/>
    </row>
    <row r="65" spans="1:11" ht="12.75">
      <c r="A65" s="4" t="s">
        <v>51</v>
      </c>
      <c r="B65" s="8" t="s">
        <v>26</v>
      </c>
      <c r="C65" s="24">
        <f>C64+C56</f>
        <v>7333510</v>
      </c>
      <c r="D65" s="24">
        <f>D64+D56</f>
        <v>3568680550</v>
      </c>
      <c r="E65" s="24">
        <f>E64+E56</f>
        <v>4944125</v>
      </c>
      <c r="F65" s="7"/>
      <c r="G65" s="7"/>
      <c r="H65" s="7"/>
      <c r="I65" s="7"/>
      <c r="J65" s="7"/>
      <c r="K65" s="2"/>
    </row>
    <row r="66" spans="1:11" ht="12.75">
      <c r="A66" s="4">
        <v>3207</v>
      </c>
      <c r="B66" s="1" t="s">
        <v>5</v>
      </c>
      <c r="C66" s="13">
        <f>C64+C56+C44+C35+C27+C18</f>
        <v>10528851</v>
      </c>
      <c r="D66" s="13">
        <f>D64+D56+D44+D35+D27+D18</f>
        <v>6094372977</v>
      </c>
      <c r="E66" s="13">
        <f>E64+E56+E44+E35+E27+E18</f>
        <v>8444865</v>
      </c>
      <c r="F66" s="7"/>
      <c r="G66" s="7"/>
      <c r="H66" s="7"/>
      <c r="I66" s="7"/>
      <c r="J66" s="7"/>
      <c r="K66" s="2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2"/>
    </row>
    <row r="68" spans="1:11" ht="12.75">
      <c r="A68" s="118" t="s">
        <v>146</v>
      </c>
      <c r="B68" s="7"/>
      <c r="C68" s="7"/>
      <c r="D68" s="7"/>
      <c r="E68" s="7"/>
      <c r="F68" s="7"/>
      <c r="G68" s="7"/>
      <c r="H68" s="7"/>
      <c r="I68" s="7"/>
      <c r="J68" s="7"/>
      <c r="K68" s="2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2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2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2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2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2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2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2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2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2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2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2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2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2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2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2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2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2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2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2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2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2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2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2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2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2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2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2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2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2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2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2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2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2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2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2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2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2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2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2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2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2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2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2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2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2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2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2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2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2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2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2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2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2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2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2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2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2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2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2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2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2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2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2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2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2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2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2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2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2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2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2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2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2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2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2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2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2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2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2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2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2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2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2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2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2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2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2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2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2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2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2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2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2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2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2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2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2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2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2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2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2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2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2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2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2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2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2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2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2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2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2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2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2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2"/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2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2"/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2"/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2"/>
    </row>
    <row r="188" spans="1:1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2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2"/>
    </row>
    <row r="190" spans="1:1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2"/>
    </row>
    <row r="191" spans="1:1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2"/>
    </row>
    <row r="192" spans="1:1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2"/>
    </row>
    <row r="193" spans="1:1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2"/>
    </row>
    <row r="194" spans="1:1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2"/>
    </row>
    <row r="195" spans="1:1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2"/>
    </row>
    <row r="196" spans="1:1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2"/>
    </row>
    <row r="197" spans="1:1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2"/>
    </row>
    <row r="198" spans="1:1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2"/>
    </row>
    <row r="199" spans="1:1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2"/>
    </row>
    <row r="200" spans="1:1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2"/>
    </row>
    <row r="201" spans="1:1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2"/>
    </row>
    <row r="202" spans="1:1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2"/>
    </row>
    <row r="203" spans="1:1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2"/>
    </row>
    <row r="204" spans="1:1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2"/>
    </row>
    <row r="205" spans="1:1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2"/>
    </row>
    <row r="206" spans="1:1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2"/>
    </row>
    <row r="207" spans="1:1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2"/>
    </row>
    <row r="208" spans="1:1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2"/>
    </row>
    <row r="209" spans="1:1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2"/>
    </row>
    <row r="210" spans="1:1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2"/>
    </row>
    <row r="211" spans="1:1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2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2"/>
    </row>
    <row r="213" spans="1:1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2"/>
    </row>
    <row r="214" spans="1:1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2"/>
    </row>
    <row r="215" spans="1:1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2"/>
    </row>
    <row r="216" spans="1:1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2"/>
    </row>
    <row r="217" spans="1:1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2"/>
    </row>
    <row r="218" spans="1:1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2"/>
    </row>
    <row r="219" spans="1:1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2"/>
    </row>
    <row r="220" spans="1:1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2"/>
    </row>
    <row r="221" spans="1:1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2"/>
    </row>
    <row r="222" spans="1:1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2"/>
    </row>
    <row r="223" spans="1:1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2"/>
    </row>
    <row r="224" spans="1:1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2"/>
    </row>
    <row r="225" spans="1:1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2"/>
    </row>
    <row r="226" spans="1:1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2"/>
    </row>
    <row r="227" spans="1:1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2"/>
    </row>
    <row r="228" spans="1:1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2"/>
    </row>
    <row r="229" spans="1:1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2"/>
    </row>
    <row r="230" spans="1:1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2"/>
    </row>
    <row r="231" spans="1:1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2"/>
    </row>
    <row r="232" spans="1:1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2"/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2"/>
    </row>
    <row r="234" spans="1:1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2"/>
    </row>
    <row r="235" spans="1:1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2"/>
    </row>
    <row r="236" spans="1:1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2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2"/>
    </row>
    <row r="238" spans="1:1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2"/>
    </row>
    <row r="239" spans="1:1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2"/>
    </row>
    <row r="240" spans="1:1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2"/>
    </row>
    <row r="241" spans="1:1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2"/>
    </row>
    <row r="242" spans="1:1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2"/>
    </row>
    <row r="243" spans="1:1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2"/>
    </row>
    <row r="244" spans="1:1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2"/>
    </row>
    <row r="245" spans="1:1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2"/>
    </row>
    <row r="246" spans="1:1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2"/>
    </row>
    <row r="247" spans="1:1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2"/>
    </row>
    <row r="248" spans="1:1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2"/>
    </row>
    <row r="249" spans="1:1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2"/>
    </row>
    <row r="250" spans="1:1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2"/>
    </row>
    <row r="251" spans="1:1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2"/>
    </row>
    <row r="252" spans="1:1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2"/>
    </row>
    <row r="253" spans="1:1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2"/>
    </row>
    <row r="254" spans="1:1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2"/>
    </row>
    <row r="255" spans="1:1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2"/>
    </row>
    <row r="256" spans="1:1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2"/>
    </row>
    <row r="257" spans="1:1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2"/>
    </row>
    <row r="258" spans="1:1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2"/>
    </row>
    <row r="259" spans="1:1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2"/>
    </row>
    <row r="260" spans="1:1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2"/>
    </row>
    <row r="261" spans="1:1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2"/>
    </row>
    <row r="262" spans="1:1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2"/>
    </row>
    <row r="263" spans="1:1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2"/>
    </row>
    <row r="264" spans="1:1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2"/>
    </row>
    <row r="265" spans="1:1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2"/>
    </row>
    <row r="266" spans="1:1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2"/>
    </row>
    <row r="267" spans="1:1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2"/>
    </row>
    <row r="268" spans="1:1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2"/>
    </row>
    <row r="269" spans="1:1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2"/>
    </row>
    <row r="270" spans="1:1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2"/>
    </row>
    <row r="271" spans="1:1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2"/>
    </row>
    <row r="272" spans="1:1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2"/>
    </row>
    <row r="273" spans="1:1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2"/>
    </row>
    <row r="274" spans="1:1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2"/>
    </row>
    <row r="275" spans="1:1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2"/>
    </row>
    <row r="276" spans="1:1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2"/>
    </row>
    <row r="277" spans="1:1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2"/>
    </row>
    <row r="278" spans="1:1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2"/>
    </row>
    <row r="279" spans="1:1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2"/>
    </row>
    <row r="280" spans="1:1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2"/>
    </row>
    <row r="281" spans="1:1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2"/>
    </row>
    <row r="282" spans="1:1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2"/>
    </row>
    <row r="283" spans="1:1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2"/>
    </row>
    <row r="284" spans="1:1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2"/>
    </row>
    <row r="285" spans="1:1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2"/>
    </row>
    <row r="286" spans="1:1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2"/>
    </row>
    <row r="287" spans="1:1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2"/>
    </row>
    <row r="288" spans="1:1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2"/>
    </row>
    <row r="289" spans="1:1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2"/>
    </row>
    <row r="290" spans="1:1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2"/>
    </row>
    <row r="291" spans="1:1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2"/>
    </row>
    <row r="292" spans="1:1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2"/>
    </row>
    <row r="293" spans="1:1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2"/>
    </row>
    <row r="294" spans="1:1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2"/>
    </row>
    <row r="295" spans="1:1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2"/>
    </row>
    <row r="296" spans="1:1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2"/>
    </row>
    <row r="297" spans="1:1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2"/>
    </row>
    <row r="298" spans="1:1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2"/>
    </row>
    <row r="299" spans="1:1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2"/>
    </row>
    <row r="300" spans="1:1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2"/>
    </row>
    <row r="301" spans="1:1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2"/>
    </row>
    <row r="302" spans="1:1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2"/>
    </row>
    <row r="303" spans="1:1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2"/>
    </row>
    <row r="304" spans="1:1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2"/>
    </row>
    <row r="305" spans="1:1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2"/>
    </row>
    <row r="306" spans="1:1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2"/>
    </row>
    <row r="307" spans="1:1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2"/>
    </row>
    <row r="308" spans="1:1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2"/>
    </row>
    <row r="309" spans="1:1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2"/>
    </row>
    <row r="310" spans="1:1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2"/>
    </row>
    <row r="311" spans="1:1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2"/>
    </row>
    <row r="312" spans="1:1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2"/>
    </row>
    <row r="313" spans="1:1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2"/>
    </row>
    <row r="314" spans="1:1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2"/>
    </row>
    <row r="315" spans="1:1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2"/>
    </row>
    <row r="316" spans="1:1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2"/>
    </row>
    <row r="317" spans="1:1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2"/>
    </row>
    <row r="318" spans="1:1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2"/>
    </row>
    <row r="319" spans="1:1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2"/>
    </row>
    <row r="320" spans="1:1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2"/>
    </row>
    <row r="321" spans="1:1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2"/>
    </row>
    <row r="322" spans="1:1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2"/>
    </row>
    <row r="323" spans="1:1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2"/>
    </row>
    <row r="324" spans="1:1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2"/>
    </row>
    <row r="325" spans="1:1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2"/>
    </row>
    <row r="326" spans="1:1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2"/>
    </row>
    <row r="327" spans="1:1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2"/>
    </row>
    <row r="328" spans="1:1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2"/>
    </row>
    <row r="329" spans="1:1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2"/>
    </row>
    <row r="330" spans="1:1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2"/>
    </row>
    <row r="331" spans="1:1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2"/>
    </row>
    <row r="332" spans="1:1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2"/>
    </row>
    <row r="333" spans="1:1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2"/>
    </row>
    <row r="334" spans="1:1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2"/>
    </row>
    <row r="335" spans="1:1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2"/>
    </row>
    <row r="336" spans="1:1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2"/>
    </row>
    <row r="337" spans="1:1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2"/>
    </row>
    <row r="338" spans="1:1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2"/>
    </row>
    <row r="339" spans="1:1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2"/>
    </row>
    <row r="340" spans="1:1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2"/>
    </row>
    <row r="341" spans="1:1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2"/>
    </row>
    <row r="342" spans="1:1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2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6"/>
      <c r="J441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59" t="s">
        <v>104</v>
      </c>
      <c r="B1" s="1"/>
      <c r="C1" s="7"/>
      <c r="D1" s="7"/>
      <c r="E1" s="7"/>
    </row>
    <row r="2" spans="1:5" ht="15.75">
      <c r="A2" s="58" t="s">
        <v>151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73</v>
      </c>
      <c r="E5" s="5" t="s">
        <v>2</v>
      </c>
    </row>
    <row r="6" spans="1:5" ht="86.25" customHeight="1">
      <c r="A6" s="14" t="s">
        <v>37</v>
      </c>
      <c r="B6" s="17" t="s">
        <v>35</v>
      </c>
      <c r="C6" s="22"/>
      <c r="D6" s="7"/>
      <c r="E6" s="7"/>
    </row>
    <row r="7" spans="1:5" ht="24" customHeight="1">
      <c r="A7" s="14" t="s">
        <v>38</v>
      </c>
      <c r="B7" s="17" t="s">
        <v>56</v>
      </c>
      <c r="C7" s="22"/>
      <c r="D7" s="7"/>
      <c r="E7" s="7"/>
    </row>
    <row r="8" spans="1:5" ht="12.75">
      <c r="A8" s="19" t="s">
        <v>38</v>
      </c>
      <c r="B8" s="16" t="s">
        <v>3</v>
      </c>
      <c r="C8" s="9">
        <v>134435</v>
      </c>
      <c r="D8" s="9">
        <v>160132055</v>
      </c>
      <c r="E8" s="9">
        <v>132780</v>
      </c>
    </row>
    <row r="9" spans="1:5" ht="12.75">
      <c r="A9" s="19" t="s">
        <v>38</v>
      </c>
      <c r="B9" s="16" t="s">
        <v>6</v>
      </c>
      <c r="C9" s="9">
        <v>121435</v>
      </c>
      <c r="D9" s="9">
        <v>184489104</v>
      </c>
      <c r="E9" s="9">
        <v>169549</v>
      </c>
    </row>
    <row r="10" spans="1:5" ht="12.75">
      <c r="A10" s="19" t="s">
        <v>38</v>
      </c>
      <c r="B10" s="16" t="s">
        <v>13</v>
      </c>
      <c r="C10" s="9">
        <v>4000</v>
      </c>
      <c r="D10" s="9">
        <v>1095800</v>
      </c>
      <c r="E10" s="9">
        <v>821</v>
      </c>
    </row>
    <row r="11" spans="1:5" ht="12.75">
      <c r="A11" s="19" t="s">
        <v>38</v>
      </c>
      <c r="B11" s="16" t="s">
        <v>57</v>
      </c>
      <c r="C11" s="9">
        <v>830</v>
      </c>
      <c r="D11" s="9">
        <v>4346658</v>
      </c>
      <c r="E11" s="9">
        <v>4027</v>
      </c>
    </row>
    <row r="12" spans="1:5" ht="12.75">
      <c r="A12" s="19" t="s">
        <v>38</v>
      </c>
      <c r="B12" s="16" t="s">
        <v>21</v>
      </c>
      <c r="C12" s="9">
        <v>2440</v>
      </c>
      <c r="D12" s="9">
        <v>8915237</v>
      </c>
      <c r="E12" s="9">
        <v>6587</v>
      </c>
    </row>
    <row r="13" spans="1:5" ht="12.75">
      <c r="A13" s="19" t="s">
        <v>38</v>
      </c>
      <c r="B13" s="16" t="s">
        <v>23</v>
      </c>
      <c r="C13" s="9">
        <v>310</v>
      </c>
      <c r="D13" s="9">
        <v>2761200</v>
      </c>
      <c r="E13" s="9">
        <v>3598</v>
      </c>
    </row>
    <row r="14" spans="1:5" ht="12.75">
      <c r="A14" s="19" t="s">
        <v>38</v>
      </c>
      <c r="B14" s="16" t="s">
        <v>8</v>
      </c>
      <c r="C14" s="9">
        <v>350412</v>
      </c>
      <c r="D14" s="9">
        <v>1133133167</v>
      </c>
      <c r="E14" s="9">
        <v>935078</v>
      </c>
    </row>
    <row r="15" spans="1:5" ht="12.75">
      <c r="A15" s="19" t="s">
        <v>38</v>
      </c>
      <c r="B15" s="16" t="s">
        <v>9</v>
      </c>
      <c r="C15" s="9">
        <v>16563</v>
      </c>
      <c r="D15" s="9">
        <v>98163615</v>
      </c>
      <c r="E15" s="9">
        <v>91359</v>
      </c>
    </row>
    <row r="16" spans="1:5" ht="12.75">
      <c r="A16" s="19" t="s">
        <v>38</v>
      </c>
      <c r="B16" s="16" t="s">
        <v>58</v>
      </c>
      <c r="C16" s="9">
        <v>1170</v>
      </c>
      <c r="D16" s="9">
        <v>4509531</v>
      </c>
      <c r="E16" s="9">
        <v>3238</v>
      </c>
    </row>
    <row r="17" spans="1:5" ht="12.75">
      <c r="A17" s="19" t="s">
        <v>38</v>
      </c>
      <c r="B17" s="16" t="s">
        <v>28</v>
      </c>
      <c r="C17" s="9">
        <v>1638</v>
      </c>
      <c r="D17" s="9">
        <v>15158437</v>
      </c>
      <c r="E17" s="9">
        <v>18419</v>
      </c>
    </row>
    <row r="18" spans="1:5" ht="12.75">
      <c r="A18" s="19" t="s">
        <v>38</v>
      </c>
      <c r="B18" s="16" t="s">
        <v>10</v>
      </c>
      <c r="C18" s="9">
        <v>8450</v>
      </c>
      <c r="D18" s="9">
        <v>53268890</v>
      </c>
      <c r="E18" s="9">
        <v>44019</v>
      </c>
    </row>
    <row r="19" spans="1:5" ht="12.75">
      <c r="A19" s="19" t="s">
        <v>38</v>
      </c>
      <c r="B19" s="16" t="s">
        <v>14</v>
      </c>
      <c r="C19" s="9">
        <v>41420</v>
      </c>
      <c r="D19" s="9">
        <v>378928429</v>
      </c>
      <c r="E19" s="9">
        <v>347951</v>
      </c>
    </row>
    <row r="20" spans="1:5" ht="12.75">
      <c r="A20" s="19" t="s">
        <v>38</v>
      </c>
      <c r="B20" s="16" t="s">
        <v>27</v>
      </c>
      <c r="C20" s="9">
        <v>5969</v>
      </c>
      <c r="D20" s="9">
        <v>120105509</v>
      </c>
      <c r="E20" s="9">
        <v>88085</v>
      </c>
    </row>
    <row r="21" spans="1:5" ht="12.75">
      <c r="A21" s="19" t="s">
        <v>38</v>
      </c>
      <c r="B21" s="16" t="s">
        <v>25</v>
      </c>
      <c r="C21" s="9">
        <v>53</v>
      </c>
      <c r="D21" s="9">
        <v>948339</v>
      </c>
      <c r="E21" s="9">
        <v>967</v>
      </c>
    </row>
    <row r="22" spans="1:5" ht="12.75">
      <c r="A22" s="19" t="s">
        <v>38</v>
      </c>
      <c r="B22" s="16" t="s">
        <v>34</v>
      </c>
      <c r="C22" s="9">
        <v>25</v>
      </c>
      <c r="D22" s="9">
        <v>13639</v>
      </c>
      <c r="E22" s="9">
        <v>10</v>
      </c>
    </row>
    <row r="23" spans="1:5" ht="12.75">
      <c r="A23" s="19" t="s">
        <v>38</v>
      </c>
      <c r="B23" s="23" t="s">
        <v>59</v>
      </c>
      <c r="C23" s="24">
        <v>689150</v>
      </c>
      <c r="D23" s="24">
        <v>2165969610</v>
      </c>
      <c r="E23" s="24">
        <v>1846488</v>
      </c>
    </row>
    <row r="24" spans="1:5" ht="21">
      <c r="A24" s="14" t="s">
        <v>60</v>
      </c>
      <c r="B24" s="17" t="s">
        <v>61</v>
      </c>
      <c r="C24" s="25"/>
      <c r="D24" s="21"/>
      <c r="E24" s="21"/>
    </row>
    <row r="25" spans="1:5" ht="12.75">
      <c r="A25" s="14" t="s">
        <v>62</v>
      </c>
      <c r="B25" s="17" t="s">
        <v>63</v>
      </c>
      <c r="C25" s="25"/>
      <c r="D25" s="21"/>
      <c r="E25" s="21"/>
    </row>
    <row r="26" spans="1:5" ht="12.75">
      <c r="A26" s="19" t="s">
        <v>62</v>
      </c>
      <c r="B26" s="16" t="s">
        <v>20</v>
      </c>
      <c r="C26" s="9">
        <v>543</v>
      </c>
      <c r="D26" s="9">
        <v>591864</v>
      </c>
      <c r="E26" s="9">
        <v>664</v>
      </c>
    </row>
    <row r="27" spans="1:5" ht="12.75">
      <c r="A27" s="19" t="s">
        <v>62</v>
      </c>
      <c r="B27" s="16" t="s">
        <v>6</v>
      </c>
      <c r="C27" s="9">
        <v>226</v>
      </c>
      <c r="D27" s="9">
        <v>231374</v>
      </c>
      <c r="E27" s="9">
        <v>304</v>
      </c>
    </row>
    <row r="28" spans="1:5" ht="12.75">
      <c r="A28" s="19" t="s">
        <v>62</v>
      </c>
      <c r="B28" s="16" t="s">
        <v>12</v>
      </c>
      <c r="C28" s="9">
        <v>14020</v>
      </c>
      <c r="D28" s="9">
        <v>17513291</v>
      </c>
      <c r="E28" s="9">
        <v>15730</v>
      </c>
    </row>
    <row r="29" spans="1:5" ht="12.75">
      <c r="A29" s="19" t="s">
        <v>62</v>
      </c>
      <c r="B29" s="16" t="s">
        <v>13</v>
      </c>
      <c r="C29" s="9">
        <v>3750</v>
      </c>
      <c r="D29" s="9">
        <v>422910</v>
      </c>
      <c r="E29" s="9">
        <v>317</v>
      </c>
    </row>
    <row r="30" spans="1:5" ht="12.75">
      <c r="A30" s="19" t="s">
        <v>62</v>
      </c>
      <c r="B30" s="16" t="s">
        <v>8</v>
      </c>
      <c r="C30" s="9">
        <v>1301359</v>
      </c>
      <c r="D30" s="9">
        <v>1510338856</v>
      </c>
      <c r="E30" s="9">
        <v>1228938</v>
      </c>
    </row>
    <row r="31" spans="1:5" ht="12.75">
      <c r="A31" s="19" t="s">
        <v>62</v>
      </c>
      <c r="B31" s="16" t="s">
        <v>9</v>
      </c>
      <c r="C31" s="9">
        <v>25941</v>
      </c>
      <c r="D31" s="9">
        <v>75601015</v>
      </c>
      <c r="E31" s="9">
        <v>58797</v>
      </c>
    </row>
    <row r="32" spans="1:5" ht="12.75">
      <c r="A32" s="19" t="s">
        <v>62</v>
      </c>
      <c r="B32" s="16" t="s">
        <v>10</v>
      </c>
      <c r="C32" s="9">
        <v>648</v>
      </c>
      <c r="D32" s="9">
        <v>2361171</v>
      </c>
      <c r="E32" s="9">
        <v>2791</v>
      </c>
    </row>
    <row r="33" spans="1:5" ht="12.75">
      <c r="A33" s="19" t="s">
        <v>62</v>
      </c>
      <c r="B33" s="16" t="s">
        <v>14</v>
      </c>
      <c r="C33" s="9">
        <v>306516</v>
      </c>
      <c r="D33" s="9">
        <v>501651405</v>
      </c>
      <c r="E33" s="9">
        <v>449843</v>
      </c>
    </row>
    <row r="34" spans="1:5" ht="12.75">
      <c r="A34" s="19" t="s">
        <v>62</v>
      </c>
      <c r="B34" s="16" t="s">
        <v>24</v>
      </c>
      <c r="C34" s="9">
        <v>4145</v>
      </c>
      <c r="D34" s="9">
        <v>5467447</v>
      </c>
      <c r="E34" s="9">
        <v>3950</v>
      </c>
    </row>
    <row r="35" spans="1:5" ht="12.75">
      <c r="A35" s="19" t="s">
        <v>62</v>
      </c>
      <c r="B35" s="23" t="s">
        <v>59</v>
      </c>
      <c r="C35" s="24">
        <f>SUM(C26:C34)</f>
        <v>1657148</v>
      </c>
      <c r="D35" s="24">
        <f>SUM(D26:D34)</f>
        <v>2114179333</v>
      </c>
      <c r="E35" s="24">
        <f>SUM(E26:E34)</f>
        <v>1761334</v>
      </c>
    </row>
    <row r="36" spans="1:5" ht="12.75">
      <c r="A36" s="14" t="s">
        <v>64</v>
      </c>
      <c r="B36" s="18" t="s">
        <v>65</v>
      </c>
      <c r="C36" s="26"/>
      <c r="D36" s="21"/>
      <c r="E36" s="21"/>
    </row>
    <row r="37" spans="1:5" ht="12.75">
      <c r="A37" s="19" t="s">
        <v>64</v>
      </c>
      <c r="B37" s="16" t="s">
        <v>3</v>
      </c>
      <c r="C37" s="9">
        <v>226</v>
      </c>
      <c r="D37" s="9">
        <v>5217138</v>
      </c>
      <c r="E37" s="9">
        <v>3515</v>
      </c>
    </row>
    <row r="38" spans="1:5" ht="12.75">
      <c r="A38" s="19" t="s">
        <v>64</v>
      </c>
      <c r="B38" s="16" t="s">
        <v>20</v>
      </c>
      <c r="C38" s="9">
        <v>10304</v>
      </c>
      <c r="D38" s="9">
        <v>11478238</v>
      </c>
      <c r="E38" s="9">
        <v>12704</v>
      </c>
    </row>
    <row r="39" spans="1:5" ht="12.75">
      <c r="A39" s="19" t="s">
        <v>64</v>
      </c>
      <c r="B39" s="16" t="s">
        <v>12</v>
      </c>
      <c r="C39" s="9">
        <v>23782</v>
      </c>
      <c r="D39" s="9">
        <v>45551710</v>
      </c>
      <c r="E39" s="9">
        <v>33042</v>
      </c>
    </row>
    <row r="40" spans="1:5" ht="12.75">
      <c r="A40" s="19" t="s">
        <v>64</v>
      </c>
      <c r="B40" s="16" t="s">
        <v>13</v>
      </c>
      <c r="C40" s="9">
        <v>1680</v>
      </c>
      <c r="D40" s="9">
        <v>5628767</v>
      </c>
      <c r="E40" s="9">
        <v>6028</v>
      </c>
    </row>
    <row r="41" spans="1:5" ht="12.75">
      <c r="A41" s="19" t="s">
        <v>64</v>
      </c>
      <c r="B41" s="16" t="s">
        <v>8</v>
      </c>
      <c r="C41" s="9">
        <v>546267</v>
      </c>
      <c r="D41" s="9">
        <v>196292598</v>
      </c>
      <c r="E41" s="9">
        <v>167987</v>
      </c>
    </row>
    <row r="42" spans="1:5" ht="12.75">
      <c r="A42" s="19" t="s">
        <v>64</v>
      </c>
      <c r="B42" s="16" t="s">
        <v>9</v>
      </c>
      <c r="C42" s="9">
        <v>26</v>
      </c>
      <c r="D42" s="9">
        <v>170999</v>
      </c>
      <c r="E42" s="9">
        <v>192</v>
      </c>
    </row>
    <row r="43" spans="1:5" ht="12.75">
      <c r="A43" s="19" t="s">
        <v>64</v>
      </c>
      <c r="B43" s="16" t="s">
        <v>28</v>
      </c>
      <c r="C43" s="9">
        <v>94848</v>
      </c>
      <c r="D43" s="9">
        <v>103828767</v>
      </c>
      <c r="E43" s="9">
        <v>69162</v>
      </c>
    </row>
    <row r="44" spans="1:5" ht="12.75">
      <c r="A44" s="19" t="s">
        <v>64</v>
      </c>
      <c r="B44" s="16" t="s">
        <v>10</v>
      </c>
      <c r="C44" s="9">
        <v>83941</v>
      </c>
      <c r="D44" s="9">
        <v>64020897</v>
      </c>
      <c r="E44" s="9">
        <v>46282</v>
      </c>
    </row>
    <row r="45" spans="1:5" ht="12.75">
      <c r="A45" s="19" t="s">
        <v>64</v>
      </c>
      <c r="B45" s="16" t="s">
        <v>14</v>
      </c>
      <c r="C45" s="9">
        <v>6060</v>
      </c>
      <c r="D45" s="9">
        <v>4536392</v>
      </c>
      <c r="E45" s="9">
        <v>4615</v>
      </c>
    </row>
    <row r="46" spans="1:5" ht="12.75">
      <c r="A46" s="19" t="s">
        <v>64</v>
      </c>
      <c r="B46" s="16" t="s">
        <v>25</v>
      </c>
      <c r="C46" s="9">
        <v>60</v>
      </c>
      <c r="D46" s="9">
        <v>1001667</v>
      </c>
      <c r="E46" s="9">
        <v>670</v>
      </c>
    </row>
    <row r="47" spans="1:5" ht="12.75">
      <c r="A47" s="19" t="s">
        <v>64</v>
      </c>
      <c r="B47" s="23" t="s">
        <v>59</v>
      </c>
      <c r="C47" s="24">
        <v>767194</v>
      </c>
      <c r="D47" s="24">
        <v>437727173</v>
      </c>
      <c r="E47" s="24">
        <v>344197</v>
      </c>
    </row>
    <row r="48" spans="1:5" ht="12.75">
      <c r="A48" s="19" t="s">
        <v>52</v>
      </c>
      <c r="B48" s="23" t="s">
        <v>59</v>
      </c>
      <c r="C48" s="24">
        <f>C47+C35</f>
        <v>2424342</v>
      </c>
      <c r="D48" s="24">
        <f>D47+D35</f>
        <v>2551906506</v>
      </c>
      <c r="E48" s="24">
        <f>E47+E35</f>
        <v>2105531</v>
      </c>
    </row>
    <row r="49" spans="1:5" ht="21">
      <c r="A49" s="14" t="s">
        <v>66</v>
      </c>
      <c r="B49" s="27" t="s">
        <v>43</v>
      </c>
      <c r="C49" s="25"/>
      <c r="D49" s="21"/>
      <c r="E49" s="21"/>
    </row>
    <row r="50" spans="1:5" ht="12.75">
      <c r="A50" s="19" t="s">
        <v>66</v>
      </c>
      <c r="B50" s="16" t="s">
        <v>6</v>
      </c>
      <c r="C50" s="9">
        <v>31</v>
      </c>
      <c r="D50" s="9">
        <v>259366</v>
      </c>
      <c r="E50" s="9">
        <v>178</v>
      </c>
    </row>
    <row r="51" spans="1:5" ht="12.75">
      <c r="A51" s="19" t="s">
        <v>66</v>
      </c>
      <c r="B51" s="16" t="s">
        <v>8</v>
      </c>
      <c r="C51" s="9">
        <v>11711</v>
      </c>
      <c r="D51" s="9">
        <v>11748536</v>
      </c>
      <c r="E51" s="9">
        <v>13031</v>
      </c>
    </row>
    <row r="52" spans="1:5" ht="12.75">
      <c r="A52" s="19" t="s">
        <v>66</v>
      </c>
      <c r="B52" s="16" t="s">
        <v>9</v>
      </c>
      <c r="C52" s="9">
        <v>2782</v>
      </c>
      <c r="D52" s="9">
        <v>15552039</v>
      </c>
      <c r="E52" s="9">
        <v>11787</v>
      </c>
    </row>
    <row r="53" spans="1:5" ht="12.75">
      <c r="A53" s="19" t="s">
        <v>66</v>
      </c>
      <c r="B53" s="16" t="s">
        <v>10</v>
      </c>
      <c r="C53" s="9">
        <v>856</v>
      </c>
      <c r="D53" s="9">
        <v>2030894</v>
      </c>
      <c r="E53" s="9">
        <v>1817</v>
      </c>
    </row>
    <row r="54" spans="1:5" ht="12.75">
      <c r="A54" s="19" t="s">
        <v>66</v>
      </c>
      <c r="B54" s="16" t="s">
        <v>14</v>
      </c>
      <c r="C54" s="9">
        <v>2</v>
      </c>
      <c r="D54" s="9">
        <v>5159613</v>
      </c>
      <c r="E54" s="9">
        <v>4586</v>
      </c>
    </row>
    <row r="55" spans="1:5" ht="12.75">
      <c r="A55" s="19" t="s">
        <v>66</v>
      </c>
      <c r="B55" s="16" t="s">
        <v>25</v>
      </c>
      <c r="C55" s="9">
        <v>25</v>
      </c>
      <c r="D55" s="9">
        <v>18925</v>
      </c>
      <c r="E55" s="9">
        <v>13</v>
      </c>
    </row>
    <row r="56" spans="1:5" ht="12.75">
      <c r="A56" s="19" t="s">
        <v>66</v>
      </c>
      <c r="B56" s="23" t="s">
        <v>67</v>
      </c>
      <c r="C56" s="24">
        <v>15407</v>
      </c>
      <c r="D56" s="24">
        <v>34769373</v>
      </c>
      <c r="E56" s="24">
        <v>31412</v>
      </c>
    </row>
    <row r="57" spans="1:5" ht="21">
      <c r="A57" s="11" t="s">
        <v>68</v>
      </c>
      <c r="B57" s="18" t="s">
        <v>69</v>
      </c>
      <c r="C57" s="26"/>
      <c r="D57" s="21"/>
      <c r="E57" s="21"/>
    </row>
    <row r="58" spans="1:5" ht="12.75">
      <c r="A58" s="11" t="s">
        <v>70</v>
      </c>
      <c r="B58" s="18" t="s">
        <v>71</v>
      </c>
      <c r="C58" s="26"/>
      <c r="D58" s="21"/>
      <c r="E58" s="21"/>
    </row>
    <row r="59" spans="1:5" ht="12.75">
      <c r="A59" s="12" t="s">
        <v>70</v>
      </c>
      <c r="B59" s="16" t="s">
        <v>6</v>
      </c>
      <c r="C59" s="9">
        <v>332843</v>
      </c>
      <c r="D59" s="9">
        <v>200104182</v>
      </c>
      <c r="E59" s="9">
        <v>187751</v>
      </c>
    </row>
    <row r="60" spans="1:5" ht="12.75">
      <c r="A60" s="12" t="s">
        <v>70</v>
      </c>
      <c r="B60" s="16" t="s">
        <v>12</v>
      </c>
      <c r="C60" s="9">
        <v>1040</v>
      </c>
      <c r="D60" s="9">
        <v>911424</v>
      </c>
      <c r="E60" s="9">
        <v>752</v>
      </c>
    </row>
    <row r="61" spans="1:5" ht="12.75">
      <c r="A61" s="12" t="s">
        <v>70</v>
      </c>
      <c r="B61" s="16" t="s">
        <v>8</v>
      </c>
      <c r="C61" s="9">
        <v>4510145</v>
      </c>
      <c r="D61" s="9">
        <v>2810349112</v>
      </c>
      <c r="E61" s="9">
        <v>2448644</v>
      </c>
    </row>
    <row r="62" spans="1:5" ht="12.75">
      <c r="A62" s="12" t="s">
        <v>70</v>
      </c>
      <c r="B62" s="16" t="s">
        <v>9</v>
      </c>
      <c r="C62" s="9">
        <v>15693</v>
      </c>
      <c r="D62" s="9">
        <v>66106883</v>
      </c>
      <c r="E62" s="9">
        <v>49731</v>
      </c>
    </row>
    <row r="63" spans="1:5" ht="12.75">
      <c r="A63" s="12" t="s">
        <v>70</v>
      </c>
      <c r="B63" s="16" t="s">
        <v>10</v>
      </c>
      <c r="C63" s="9">
        <v>7970</v>
      </c>
      <c r="D63" s="9">
        <v>14866100</v>
      </c>
      <c r="E63" s="9">
        <v>13361</v>
      </c>
    </row>
    <row r="64" spans="1:5" ht="12.75">
      <c r="A64" s="12" t="s">
        <v>70</v>
      </c>
      <c r="B64" s="16" t="s">
        <v>14</v>
      </c>
      <c r="C64" s="9">
        <v>145599</v>
      </c>
      <c r="D64" s="9">
        <v>120508350</v>
      </c>
      <c r="E64" s="9">
        <v>136192</v>
      </c>
    </row>
    <row r="65" spans="1:5" ht="12.75">
      <c r="A65" s="12" t="s">
        <v>70</v>
      </c>
      <c r="B65" s="16" t="s">
        <v>27</v>
      </c>
      <c r="C65" s="9">
        <v>103292</v>
      </c>
      <c r="D65" s="9">
        <v>97374991</v>
      </c>
      <c r="E65" s="9">
        <v>79419</v>
      </c>
    </row>
    <row r="66" spans="1:5" ht="12.75">
      <c r="A66" s="12" t="s">
        <v>70</v>
      </c>
      <c r="B66" s="16" t="s">
        <v>24</v>
      </c>
      <c r="C66" s="9">
        <v>58</v>
      </c>
      <c r="D66" s="9">
        <v>33795</v>
      </c>
      <c r="E66" s="9">
        <v>24</v>
      </c>
    </row>
    <row r="67" spans="1:5" ht="12.75">
      <c r="A67" s="12" t="s">
        <v>70</v>
      </c>
      <c r="B67" s="23" t="s">
        <v>59</v>
      </c>
      <c r="C67" s="24">
        <v>5116640</v>
      </c>
      <c r="D67" s="24">
        <v>3310254837</v>
      </c>
      <c r="E67" s="24">
        <v>2915874</v>
      </c>
    </row>
    <row r="68" spans="1:5" ht="12.75">
      <c r="A68" s="14" t="s">
        <v>72</v>
      </c>
      <c r="B68" s="18" t="s">
        <v>65</v>
      </c>
      <c r="C68" s="28"/>
      <c r="D68" s="21"/>
      <c r="E68" s="21"/>
    </row>
    <row r="69" spans="1:5" ht="12.75">
      <c r="A69" s="19" t="s">
        <v>72</v>
      </c>
      <c r="B69" s="16" t="s">
        <v>8</v>
      </c>
      <c r="C69" s="9">
        <v>18286</v>
      </c>
      <c r="D69" s="9">
        <v>22006950</v>
      </c>
      <c r="E69" s="9">
        <v>23479</v>
      </c>
    </row>
    <row r="70" spans="1:5" ht="12.75">
      <c r="A70" s="19" t="s">
        <v>72</v>
      </c>
      <c r="B70" s="16" t="s">
        <v>9</v>
      </c>
      <c r="C70" s="9">
        <v>155238</v>
      </c>
      <c r="D70" s="9">
        <v>158441452</v>
      </c>
      <c r="E70" s="9">
        <v>145892</v>
      </c>
    </row>
    <row r="71" spans="1:5" ht="12.75">
      <c r="A71" s="19" t="s">
        <v>72</v>
      </c>
      <c r="B71" s="16" t="s">
        <v>29</v>
      </c>
      <c r="C71" s="9">
        <v>229</v>
      </c>
      <c r="D71" s="9">
        <v>654425</v>
      </c>
      <c r="E71" s="9">
        <v>472</v>
      </c>
    </row>
    <row r="72" spans="1:5" ht="12.75">
      <c r="A72" s="19" t="s">
        <v>72</v>
      </c>
      <c r="B72" s="16" t="s">
        <v>10</v>
      </c>
      <c r="C72" s="9">
        <v>6501</v>
      </c>
      <c r="D72" s="9">
        <v>5745389</v>
      </c>
      <c r="E72" s="9">
        <v>6221</v>
      </c>
    </row>
    <row r="73" spans="1:5" ht="12.75">
      <c r="A73" s="19" t="s">
        <v>72</v>
      </c>
      <c r="B73" s="23" t="s">
        <v>59</v>
      </c>
      <c r="C73" s="24">
        <v>180254</v>
      </c>
      <c r="D73" s="24">
        <v>186848216</v>
      </c>
      <c r="E73" s="24">
        <v>176064</v>
      </c>
    </row>
    <row r="74" spans="1:5" ht="12.75">
      <c r="A74" s="4" t="s">
        <v>51</v>
      </c>
      <c r="B74" s="1" t="s">
        <v>59</v>
      </c>
      <c r="C74" s="13">
        <f>C73+C67</f>
        <v>5296894</v>
      </c>
      <c r="D74" s="13">
        <f>D73+D67</f>
        <v>3497103053</v>
      </c>
      <c r="E74" s="13">
        <f>E73+E67</f>
        <v>3091938</v>
      </c>
    </row>
    <row r="75" spans="1:5" ht="12.75">
      <c r="A75" s="4">
        <v>3207</v>
      </c>
      <c r="B75" s="1" t="s">
        <v>5</v>
      </c>
      <c r="C75" s="13">
        <f>C73+C67+C56+C47+C35+C23</f>
        <v>8425793</v>
      </c>
      <c r="D75" s="13">
        <f>D73+D67+D56+D47+D35+D23</f>
        <v>8249748542</v>
      </c>
      <c r="E75" s="13">
        <f>E73+E67+E56+E47+E35+E23</f>
        <v>7075369</v>
      </c>
    </row>
    <row r="76" spans="1:5" ht="12.75">
      <c r="A76" s="7"/>
      <c r="B76" s="7"/>
      <c r="C76" s="7"/>
      <c r="D76" s="7"/>
      <c r="E76" s="7"/>
    </row>
    <row r="77" spans="1:5" ht="12.75">
      <c r="A77" s="118" t="s">
        <v>146</v>
      </c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</sheetData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009"/>
  <sheetViews>
    <sheetView zoomScalePageLayoutView="0" workbookViewId="0" topLeftCell="A43">
      <selection activeCell="A57" sqref="A57:IV57"/>
    </sheetView>
  </sheetViews>
  <sheetFormatPr defaultColWidth="11.421875" defaultRowHeight="12.75"/>
  <cols>
    <col min="1" max="1" width="19.7109375" style="0" customWidth="1"/>
    <col min="2" max="2" width="41.00390625" style="0" customWidth="1"/>
    <col min="3" max="3" width="17.7109375" style="0" customWidth="1"/>
    <col min="4" max="4" width="12.7109375" style="0" customWidth="1"/>
    <col min="5" max="5" width="12.57421875" style="0" customWidth="1"/>
  </cols>
  <sheetData>
    <row r="1" spans="1:5" ht="15.75">
      <c r="A1" s="59" t="s">
        <v>111</v>
      </c>
      <c r="B1" s="1"/>
      <c r="C1" s="7"/>
      <c r="D1" s="2"/>
      <c r="E1" s="2"/>
    </row>
    <row r="2" spans="1:6" ht="15.75">
      <c r="A2" s="58" t="s">
        <v>151</v>
      </c>
      <c r="B2" s="1"/>
      <c r="C2" s="7"/>
      <c r="D2" s="7"/>
      <c r="E2" s="7"/>
      <c r="F2" s="6"/>
    </row>
    <row r="3" spans="1:6" ht="12.75">
      <c r="A3" s="7"/>
      <c r="B3" s="7"/>
      <c r="C3" s="7"/>
      <c r="D3" s="7"/>
      <c r="E3" s="7"/>
      <c r="F3" s="6"/>
    </row>
    <row r="4" spans="1:6" ht="12.75">
      <c r="A4" s="3" t="s">
        <v>0</v>
      </c>
      <c r="B4" s="4" t="s">
        <v>1</v>
      </c>
      <c r="C4" s="5" t="s">
        <v>16</v>
      </c>
      <c r="D4" s="5" t="s">
        <v>73</v>
      </c>
      <c r="E4" s="5" t="s">
        <v>2</v>
      </c>
      <c r="F4" s="7"/>
    </row>
    <row r="5" spans="1:6" ht="76.5" customHeight="1">
      <c r="A5" s="14" t="s">
        <v>109</v>
      </c>
      <c r="B5" s="17" t="s">
        <v>35</v>
      </c>
      <c r="C5" s="7"/>
      <c r="D5" s="7"/>
      <c r="E5" s="7"/>
      <c r="F5" s="7"/>
    </row>
    <row r="6" spans="1:6" ht="21.75" customHeight="1">
      <c r="A6" s="14" t="s">
        <v>110</v>
      </c>
      <c r="B6" s="17" t="s">
        <v>36</v>
      </c>
      <c r="C6" s="7"/>
      <c r="D6" s="7"/>
      <c r="E6" s="7"/>
      <c r="F6" s="7"/>
    </row>
    <row r="7" spans="1:6" ht="12.75">
      <c r="A7" s="19" t="s">
        <v>110</v>
      </c>
      <c r="B7" s="16" t="s">
        <v>3</v>
      </c>
      <c r="C7" s="9">
        <v>191371</v>
      </c>
      <c r="D7" s="9">
        <v>249935136</v>
      </c>
      <c r="E7" s="9">
        <v>156294</v>
      </c>
      <c r="F7" s="60"/>
    </row>
    <row r="8" spans="1:6" ht="12.75">
      <c r="A8" s="19" t="s">
        <v>110</v>
      </c>
      <c r="B8" s="16" t="s">
        <v>18</v>
      </c>
      <c r="C8" s="9">
        <v>5</v>
      </c>
      <c r="D8" s="9">
        <v>32000</v>
      </c>
      <c r="E8" s="9">
        <v>20</v>
      </c>
      <c r="F8" s="60"/>
    </row>
    <row r="9" spans="1:6" ht="12.75">
      <c r="A9" s="19" t="s">
        <v>110</v>
      </c>
      <c r="B9" s="16" t="s">
        <v>6</v>
      </c>
      <c r="C9" s="9">
        <v>75975</v>
      </c>
      <c r="D9" s="9">
        <v>528076492</v>
      </c>
      <c r="E9" s="9">
        <v>324508</v>
      </c>
      <c r="F9" s="60"/>
    </row>
    <row r="10" spans="1:6" ht="12.75">
      <c r="A10" s="19" t="s">
        <v>110</v>
      </c>
      <c r="B10" s="16" t="s">
        <v>23</v>
      </c>
      <c r="C10" s="9">
        <v>786</v>
      </c>
      <c r="D10" s="9">
        <v>11936000</v>
      </c>
      <c r="E10" s="9">
        <v>7460</v>
      </c>
      <c r="F10" s="60"/>
    </row>
    <row r="11" spans="1:6" ht="12.75">
      <c r="A11" s="19" t="s">
        <v>110</v>
      </c>
      <c r="B11" s="16" t="s">
        <v>8</v>
      </c>
      <c r="C11" s="9">
        <v>292272</v>
      </c>
      <c r="D11" s="9">
        <v>1665186370</v>
      </c>
      <c r="E11" s="9">
        <v>1038943</v>
      </c>
      <c r="F11" s="60"/>
    </row>
    <row r="12" spans="1:6" ht="12.75">
      <c r="A12" s="19" t="s">
        <v>110</v>
      </c>
      <c r="B12" s="16" t="s">
        <v>9</v>
      </c>
      <c r="C12" s="9">
        <v>51379</v>
      </c>
      <c r="D12" s="9">
        <v>229238948</v>
      </c>
      <c r="E12" s="9">
        <v>143037</v>
      </c>
      <c r="F12" s="60"/>
    </row>
    <row r="13" spans="1:6" ht="12.75">
      <c r="A13" s="19" t="s">
        <v>110</v>
      </c>
      <c r="B13" s="16" t="s">
        <v>28</v>
      </c>
      <c r="C13" s="9">
        <v>2114</v>
      </c>
      <c r="D13" s="9">
        <v>55966606</v>
      </c>
      <c r="E13" s="9">
        <v>34377</v>
      </c>
      <c r="F13" s="60"/>
    </row>
    <row r="14" spans="1:6" ht="12.75">
      <c r="A14" s="19" t="s">
        <v>110</v>
      </c>
      <c r="B14" s="16" t="s">
        <v>10</v>
      </c>
      <c r="C14" s="9">
        <v>38768</v>
      </c>
      <c r="D14" s="9">
        <v>273932800</v>
      </c>
      <c r="E14" s="9">
        <v>171209</v>
      </c>
      <c r="F14" s="60"/>
    </row>
    <row r="15" spans="1:6" ht="12.75">
      <c r="A15" s="19" t="s">
        <v>110</v>
      </c>
      <c r="B15" s="16" t="s">
        <v>14</v>
      </c>
      <c r="C15" s="9">
        <v>89265</v>
      </c>
      <c r="D15" s="9">
        <v>313448369</v>
      </c>
      <c r="E15" s="9">
        <v>194235</v>
      </c>
      <c r="F15" s="60"/>
    </row>
    <row r="16" spans="1:6" ht="12.75">
      <c r="A16" s="19" t="s">
        <v>110</v>
      </c>
      <c r="B16" s="16" t="s">
        <v>27</v>
      </c>
      <c r="C16" s="9">
        <v>578</v>
      </c>
      <c r="D16" s="9">
        <v>20766595</v>
      </c>
      <c r="E16" s="9">
        <v>12979</v>
      </c>
      <c r="F16" s="60"/>
    </row>
    <row r="17" spans="1:6" ht="12.75">
      <c r="A17" s="19" t="s">
        <v>110</v>
      </c>
      <c r="B17" s="10" t="s">
        <v>4</v>
      </c>
      <c r="C17" s="61">
        <f>SUM(C7:C16)</f>
        <v>742513</v>
      </c>
      <c r="D17" s="61">
        <f>SUM(D7:D16)</f>
        <v>3348519316</v>
      </c>
      <c r="E17" s="61">
        <f>SUM(E7:E16)</f>
        <v>2083062</v>
      </c>
      <c r="F17" s="60"/>
    </row>
    <row r="18" spans="1:6" ht="21.75">
      <c r="A18" s="11" t="s">
        <v>41</v>
      </c>
      <c r="B18" s="15" t="s">
        <v>39</v>
      </c>
      <c r="C18" s="60"/>
      <c r="D18" s="60"/>
      <c r="E18" s="60"/>
      <c r="F18" s="60"/>
    </row>
    <row r="19" spans="1:6" ht="12.75">
      <c r="A19" s="11" t="s">
        <v>62</v>
      </c>
      <c r="B19" s="15" t="s">
        <v>40</v>
      </c>
      <c r="C19" s="60"/>
      <c r="D19" s="60"/>
      <c r="E19" s="60"/>
      <c r="F19" s="60"/>
    </row>
    <row r="20" spans="1:6" ht="12.75">
      <c r="A20" s="12" t="s">
        <v>62</v>
      </c>
      <c r="B20" s="16" t="s">
        <v>12</v>
      </c>
      <c r="C20" s="9">
        <v>3315</v>
      </c>
      <c r="D20" s="9">
        <v>10000000</v>
      </c>
      <c r="E20" s="9">
        <v>6250</v>
      </c>
      <c r="F20" s="60"/>
    </row>
    <row r="21" spans="1:6" ht="12.75">
      <c r="A21" s="12" t="s">
        <v>62</v>
      </c>
      <c r="B21" s="16" t="s">
        <v>8</v>
      </c>
      <c r="C21" s="9">
        <v>1309126</v>
      </c>
      <c r="D21" s="9">
        <v>1952006490</v>
      </c>
      <c r="E21" s="9">
        <v>1219912</v>
      </c>
      <c r="F21" s="60"/>
    </row>
    <row r="22" spans="1:6" ht="12.75">
      <c r="A22" s="12" t="s">
        <v>62</v>
      </c>
      <c r="B22" s="16" t="s">
        <v>9</v>
      </c>
      <c r="C22" s="9">
        <v>116596</v>
      </c>
      <c r="D22" s="9">
        <v>84216960</v>
      </c>
      <c r="E22" s="9">
        <v>52637</v>
      </c>
      <c r="F22" s="60"/>
    </row>
    <row r="23" spans="1:6" ht="12.75">
      <c r="A23" s="12" t="s">
        <v>62</v>
      </c>
      <c r="B23" s="16" t="s">
        <v>14</v>
      </c>
      <c r="C23" s="9">
        <v>413679</v>
      </c>
      <c r="D23" s="9">
        <v>401994262</v>
      </c>
      <c r="E23" s="9">
        <v>251248</v>
      </c>
      <c r="F23" s="60"/>
    </row>
    <row r="24" spans="1:6" ht="12.75">
      <c r="A24" s="12" t="s">
        <v>62</v>
      </c>
      <c r="B24" s="10" t="s">
        <v>4</v>
      </c>
      <c r="C24" s="61">
        <f>SUM(C20:C23)</f>
        <v>1842716</v>
      </c>
      <c r="D24" s="61">
        <f>SUM(D20:D23)</f>
        <v>2448217712</v>
      </c>
      <c r="E24" s="61">
        <f>SUM(E20:E23)</f>
        <v>1530047</v>
      </c>
      <c r="F24" s="60"/>
    </row>
    <row r="25" spans="1:6" ht="12.75">
      <c r="A25" s="11" t="s">
        <v>64</v>
      </c>
      <c r="B25" s="15" t="s">
        <v>15</v>
      </c>
      <c r="C25" s="60"/>
      <c r="D25" s="60"/>
      <c r="E25" s="60"/>
      <c r="F25" s="60"/>
    </row>
    <row r="26" spans="1:6" ht="12.75">
      <c r="A26" s="12" t="s">
        <v>64</v>
      </c>
      <c r="B26" s="16" t="s">
        <v>8</v>
      </c>
      <c r="C26" s="9">
        <v>655416</v>
      </c>
      <c r="D26" s="9">
        <v>363131863</v>
      </c>
      <c r="E26" s="9">
        <v>226960</v>
      </c>
      <c r="F26" s="60"/>
    </row>
    <row r="27" spans="1:6" ht="12.75">
      <c r="A27" s="12" t="s">
        <v>64</v>
      </c>
      <c r="B27" s="16" t="s">
        <v>9</v>
      </c>
      <c r="C27" s="9">
        <v>11</v>
      </c>
      <c r="D27" s="9">
        <v>1096998</v>
      </c>
      <c r="E27" s="9">
        <v>686</v>
      </c>
      <c r="F27" s="60"/>
    </row>
    <row r="28" spans="1:6" ht="12.75">
      <c r="A28" s="12" t="s">
        <v>64</v>
      </c>
      <c r="B28" s="16" t="s">
        <v>10</v>
      </c>
      <c r="C28" s="9">
        <v>21348</v>
      </c>
      <c r="D28" s="9">
        <v>24676823</v>
      </c>
      <c r="E28" s="9">
        <v>13368</v>
      </c>
      <c r="F28" s="60"/>
    </row>
    <row r="29" spans="1:6" ht="12.75">
      <c r="A29" s="12" t="s">
        <v>64</v>
      </c>
      <c r="B29" s="16" t="s">
        <v>14</v>
      </c>
      <c r="C29" s="9">
        <v>101494</v>
      </c>
      <c r="D29" s="9">
        <v>67216480</v>
      </c>
      <c r="E29" s="9">
        <v>42010</v>
      </c>
      <c r="F29" s="60"/>
    </row>
    <row r="30" spans="1:6" ht="12.75">
      <c r="A30" s="12" t="s">
        <v>64</v>
      </c>
      <c r="B30" s="10" t="s">
        <v>4</v>
      </c>
      <c r="C30" s="61">
        <f>SUM(C26:C29)</f>
        <v>778269</v>
      </c>
      <c r="D30" s="61">
        <f>SUM(D26:D29)</f>
        <v>456122164</v>
      </c>
      <c r="E30" s="61">
        <f>SUM(E26:E29)</f>
        <v>283024</v>
      </c>
      <c r="F30" s="60"/>
    </row>
    <row r="31" spans="1:6" ht="12.75">
      <c r="A31" s="12" t="s">
        <v>52</v>
      </c>
      <c r="B31" s="10" t="s">
        <v>4</v>
      </c>
      <c r="C31" s="61">
        <f>C30+C24</f>
        <v>2620985</v>
      </c>
      <c r="D31" s="61">
        <f>D30+D24</f>
        <v>2904339876</v>
      </c>
      <c r="E31" s="61">
        <f>E30+E24</f>
        <v>1813071</v>
      </c>
      <c r="F31" s="60"/>
    </row>
    <row r="32" spans="1:6" ht="21.75">
      <c r="A32" s="14" t="s">
        <v>44</v>
      </c>
      <c r="B32" s="15" t="s">
        <v>43</v>
      </c>
      <c r="C32" s="61"/>
      <c r="D32" s="61"/>
      <c r="E32" s="61"/>
      <c r="F32" s="60"/>
    </row>
    <row r="33" spans="1:6" ht="12.75">
      <c r="A33" s="12" t="s">
        <v>44</v>
      </c>
      <c r="B33" s="16" t="s">
        <v>3</v>
      </c>
      <c r="C33" s="9">
        <v>2</v>
      </c>
      <c r="D33" s="9">
        <v>85540</v>
      </c>
      <c r="E33" s="9">
        <v>42</v>
      </c>
      <c r="F33" s="60"/>
    </row>
    <row r="34" spans="1:6" ht="12.75">
      <c r="A34" s="12" t="s">
        <v>44</v>
      </c>
      <c r="B34" s="16" t="s">
        <v>57</v>
      </c>
      <c r="C34" s="9">
        <v>17</v>
      </c>
      <c r="D34" s="9">
        <v>1360</v>
      </c>
      <c r="E34" s="9">
        <v>1</v>
      </c>
      <c r="F34" s="60"/>
    </row>
    <row r="35" spans="1:6" ht="12.75">
      <c r="A35" s="12" t="s">
        <v>44</v>
      </c>
      <c r="B35" s="16" t="s">
        <v>8</v>
      </c>
      <c r="C35" s="9">
        <v>1810</v>
      </c>
      <c r="D35" s="9">
        <v>1997298</v>
      </c>
      <c r="E35" s="9">
        <v>1248</v>
      </c>
      <c r="F35" s="60"/>
    </row>
    <row r="36" spans="1:6" ht="12.75">
      <c r="A36" s="12" t="s">
        <v>44</v>
      </c>
      <c r="B36" s="16" t="s">
        <v>9</v>
      </c>
      <c r="C36" s="9">
        <v>673</v>
      </c>
      <c r="D36" s="9">
        <v>7674972</v>
      </c>
      <c r="E36" s="9">
        <v>4798</v>
      </c>
      <c r="F36" s="60"/>
    </row>
    <row r="37" spans="1:6" ht="12.75">
      <c r="A37" s="12" t="s">
        <v>44</v>
      </c>
      <c r="B37" s="16" t="s">
        <v>10</v>
      </c>
      <c r="C37" s="9">
        <v>2290</v>
      </c>
      <c r="D37" s="9">
        <v>7316618</v>
      </c>
      <c r="E37" s="9">
        <v>4573</v>
      </c>
      <c r="F37" s="60"/>
    </row>
    <row r="38" spans="1:6" ht="12.75">
      <c r="A38" s="12" t="s">
        <v>44</v>
      </c>
      <c r="B38" s="16" t="s">
        <v>14</v>
      </c>
      <c r="C38" s="9">
        <v>234</v>
      </c>
      <c r="D38" s="9">
        <v>18800000</v>
      </c>
      <c r="E38" s="9">
        <v>11751</v>
      </c>
      <c r="F38" s="60"/>
    </row>
    <row r="39" spans="1:6" ht="12.75">
      <c r="A39" s="12" t="s">
        <v>44</v>
      </c>
      <c r="B39" s="10" t="s">
        <v>4</v>
      </c>
      <c r="C39" s="61">
        <f>SUM(C33:C38)</f>
        <v>5026</v>
      </c>
      <c r="D39" s="61">
        <f>SUM(D33:D38)</f>
        <v>35875788</v>
      </c>
      <c r="E39" s="61">
        <f>SUM(E33:E38)</f>
        <v>22413</v>
      </c>
      <c r="F39" s="60"/>
    </row>
    <row r="40" spans="1:6" ht="21.75">
      <c r="A40" s="11" t="s">
        <v>68</v>
      </c>
      <c r="B40" s="15" t="s">
        <v>45</v>
      </c>
      <c r="C40" s="60"/>
      <c r="D40" s="60"/>
      <c r="E40" s="60"/>
      <c r="F40" s="60"/>
    </row>
    <row r="41" spans="1:6" ht="12.75">
      <c r="A41" s="11" t="s">
        <v>70</v>
      </c>
      <c r="B41" s="15" t="s">
        <v>46</v>
      </c>
      <c r="C41" s="60"/>
      <c r="D41" s="60"/>
      <c r="E41" s="60"/>
      <c r="F41" s="60"/>
    </row>
    <row r="42" spans="1:6" ht="12.75">
      <c r="A42" s="12" t="s">
        <v>70</v>
      </c>
      <c r="B42" s="16" t="s">
        <v>3</v>
      </c>
      <c r="C42" s="9">
        <v>203299</v>
      </c>
      <c r="D42" s="9">
        <v>164557518</v>
      </c>
      <c r="E42" s="9">
        <v>102848</v>
      </c>
      <c r="F42" s="60"/>
    </row>
    <row r="43" spans="1:6" ht="12.75">
      <c r="A43" s="12" t="s">
        <v>70</v>
      </c>
      <c r="B43" s="16" t="s">
        <v>6</v>
      </c>
      <c r="C43" s="9">
        <v>309340</v>
      </c>
      <c r="D43" s="9">
        <v>262368784</v>
      </c>
      <c r="E43" s="9">
        <v>152259</v>
      </c>
      <c r="F43" s="60"/>
    </row>
    <row r="44" spans="1:6" ht="12.75">
      <c r="A44" s="12" t="s">
        <v>70</v>
      </c>
      <c r="B44" s="16" t="s">
        <v>12</v>
      </c>
      <c r="C44" s="9">
        <v>35280</v>
      </c>
      <c r="D44" s="9">
        <v>75942400</v>
      </c>
      <c r="E44" s="9">
        <v>47464</v>
      </c>
      <c r="F44" s="60"/>
    </row>
    <row r="45" spans="1:6" ht="12.75">
      <c r="A45" s="12" t="s">
        <v>70</v>
      </c>
      <c r="B45" s="16" t="s">
        <v>8</v>
      </c>
      <c r="C45" s="9">
        <v>5832097</v>
      </c>
      <c r="D45" s="9">
        <v>5432573707</v>
      </c>
      <c r="E45" s="9">
        <v>3389677</v>
      </c>
      <c r="F45" s="60"/>
    </row>
    <row r="46" spans="1:6" ht="12.75">
      <c r="A46" s="12" t="s">
        <v>70</v>
      </c>
      <c r="B46" s="16" t="s">
        <v>9</v>
      </c>
      <c r="C46" s="9">
        <v>48061</v>
      </c>
      <c r="D46" s="9">
        <v>146270317</v>
      </c>
      <c r="E46" s="9">
        <v>91421</v>
      </c>
      <c r="F46" s="60"/>
    </row>
    <row r="47" spans="1:6" ht="12.75">
      <c r="A47" s="12" t="s">
        <v>70</v>
      </c>
      <c r="B47" s="16" t="s">
        <v>14</v>
      </c>
      <c r="C47" s="9">
        <v>245957</v>
      </c>
      <c r="D47" s="9">
        <v>537085090</v>
      </c>
      <c r="E47" s="9">
        <v>335683</v>
      </c>
      <c r="F47" s="60"/>
    </row>
    <row r="48" spans="1:6" ht="12.75">
      <c r="A48" s="12" t="s">
        <v>70</v>
      </c>
      <c r="B48" s="16" t="s">
        <v>27</v>
      </c>
      <c r="C48" s="9">
        <v>40799</v>
      </c>
      <c r="D48" s="9">
        <v>50409244</v>
      </c>
      <c r="E48" s="9">
        <v>30375</v>
      </c>
      <c r="F48" s="60"/>
    </row>
    <row r="49" spans="1:6" ht="12.75">
      <c r="A49" s="12" t="s">
        <v>70</v>
      </c>
      <c r="B49" s="10" t="s">
        <v>4</v>
      </c>
      <c r="C49" s="61">
        <f>SUM(C42:C48)</f>
        <v>6714833</v>
      </c>
      <c r="D49" s="61">
        <f>SUM(D42:D48)</f>
        <v>6669207060</v>
      </c>
      <c r="E49" s="61">
        <f>SUM(E42:E48)</f>
        <v>4149727</v>
      </c>
      <c r="F49" s="60"/>
    </row>
    <row r="50" spans="1:6" ht="12.75">
      <c r="A50" s="11" t="s">
        <v>49</v>
      </c>
      <c r="B50" s="15" t="s">
        <v>15</v>
      </c>
      <c r="C50" s="60"/>
      <c r="D50" s="60"/>
      <c r="E50" s="60"/>
      <c r="F50" s="60"/>
    </row>
    <row r="51" spans="1:6" ht="12.75">
      <c r="A51" s="12" t="s">
        <v>49</v>
      </c>
      <c r="B51" s="16" t="s">
        <v>3</v>
      </c>
      <c r="C51" s="9">
        <v>53</v>
      </c>
      <c r="D51" s="9">
        <v>1255904</v>
      </c>
      <c r="E51" s="9">
        <v>785</v>
      </c>
      <c r="F51" s="60"/>
    </row>
    <row r="52" spans="1:6" ht="12.75">
      <c r="A52" s="12" t="s">
        <v>49</v>
      </c>
      <c r="B52" s="16" t="s">
        <v>8</v>
      </c>
      <c r="C52" s="9">
        <v>21240</v>
      </c>
      <c r="D52" s="9">
        <v>62151301</v>
      </c>
      <c r="E52" s="9">
        <v>38845</v>
      </c>
      <c r="F52" s="60"/>
    </row>
    <row r="53" spans="1:6" ht="12.75">
      <c r="A53" s="12" t="s">
        <v>49</v>
      </c>
      <c r="B53" s="16" t="s">
        <v>9</v>
      </c>
      <c r="C53" s="9">
        <v>63711</v>
      </c>
      <c r="D53" s="9">
        <v>74847359</v>
      </c>
      <c r="E53" s="9">
        <v>46784</v>
      </c>
      <c r="F53" s="60"/>
    </row>
    <row r="54" spans="1:6" ht="12.75">
      <c r="A54" s="12" t="s">
        <v>49</v>
      </c>
      <c r="B54" s="16" t="s">
        <v>25</v>
      </c>
      <c r="C54" s="9">
        <v>158</v>
      </c>
      <c r="D54" s="9">
        <v>1821312</v>
      </c>
      <c r="E54" s="9">
        <v>1139</v>
      </c>
      <c r="F54" s="60"/>
    </row>
    <row r="55" spans="1:6" ht="12.75">
      <c r="A55" s="12" t="s">
        <v>49</v>
      </c>
      <c r="B55" s="10" t="s">
        <v>4</v>
      </c>
      <c r="C55" s="61">
        <f>SUM(C51:C54)</f>
        <v>85162</v>
      </c>
      <c r="D55" s="61">
        <f>SUM(D51:D54)</f>
        <v>140075876</v>
      </c>
      <c r="E55" s="61">
        <f>SUM(E51:E54)</f>
        <v>87553</v>
      </c>
      <c r="F55" s="60"/>
    </row>
    <row r="56" spans="1:6" ht="12.75">
      <c r="A56" s="4" t="s">
        <v>51</v>
      </c>
      <c r="B56" s="1" t="s">
        <v>4</v>
      </c>
      <c r="C56" s="61">
        <f>C55+C49</f>
        <v>6799995</v>
      </c>
      <c r="D56" s="61">
        <f>D55+D49</f>
        <v>6809282936</v>
      </c>
      <c r="E56" s="61">
        <f>E55+E49</f>
        <v>4237280</v>
      </c>
      <c r="F56" s="60"/>
    </row>
    <row r="57" spans="1:6" ht="12.75">
      <c r="A57" s="36"/>
      <c r="B57" s="1" t="s">
        <v>5</v>
      </c>
      <c r="C57" s="61">
        <f>C55+C49+C39+C30+C24+C17</f>
        <v>10168519</v>
      </c>
      <c r="D57" s="61">
        <f>D55+D49+D39+D30+D24+D17</f>
        <v>13098017916</v>
      </c>
      <c r="E57" s="61">
        <f>E55+E49+E39+E30+E24+E17</f>
        <v>8155826</v>
      </c>
      <c r="F57" s="60"/>
    </row>
    <row r="58" spans="1:6" ht="12.75">
      <c r="A58" s="36"/>
      <c r="B58" s="7"/>
      <c r="C58" s="60"/>
      <c r="D58" s="60"/>
      <c r="E58" s="60"/>
      <c r="F58" s="60"/>
    </row>
    <row r="59" spans="1:6" ht="12.75">
      <c r="A59" s="118" t="s">
        <v>146</v>
      </c>
      <c r="B59" s="7"/>
      <c r="C59" s="60"/>
      <c r="D59" s="60"/>
      <c r="E59" s="60"/>
      <c r="F59" s="60"/>
    </row>
    <row r="60" spans="1:6" ht="12.75">
      <c r="A60" s="36"/>
      <c r="B60" s="7"/>
      <c r="C60" s="60"/>
      <c r="D60" s="60"/>
      <c r="E60" s="60"/>
      <c r="F60" s="60"/>
    </row>
    <row r="61" spans="1:6" ht="12.75">
      <c r="A61" s="36"/>
      <c r="B61" s="7"/>
      <c r="C61" s="60"/>
      <c r="D61" s="60"/>
      <c r="E61" s="60"/>
      <c r="F61" s="60"/>
    </row>
    <row r="62" spans="1:6" ht="12.75">
      <c r="A62" s="36"/>
      <c r="B62" s="7"/>
      <c r="C62" s="60"/>
      <c r="D62" s="60"/>
      <c r="E62" s="60"/>
      <c r="F62" s="60"/>
    </row>
    <row r="63" spans="1:6" ht="12.75">
      <c r="A63" s="36"/>
      <c r="B63" s="7"/>
      <c r="C63" s="60"/>
      <c r="D63" s="60"/>
      <c r="E63" s="60"/>
      <c r="F63" s="60"/>
    </row>
    <row r="64" spans="1:6" ht="12.75">
      <c r="A64" s="36"/>
      <c r="B64" s="7"/>
      <c r="C64" s="60"/>
      <c r="D64" s="60"/>
      <c r="E64" s="60"/>
      <c r="F64" s="60"/>
    </row>
    <row r="65" spans="1:6" ht="12.75">
      <c r="A65" s="36"/>
      <c r="B65" s="7"/>
      <c r="C65" s="60"/>
      <c r="D65" s="60"/>
      <c r="E65" s="60"/>
      <c r="F65" s="60"/>
    </row>
    <row r="66" spans="1:6" ht="12.75">
      <c r="A66" s="36"/>
      <c r="B66" s="7"/>
      <c r="C66" s="60"/>
      <c r="D66" s="60"/>
      <c r="E66" s="60"/>
      <c r="F66" s="60"/>
    </row>
    <row r="67" spans="1:6" ht="12.75">
      <c r="A67" s="36"/>
      <c r="B67" s="7"/>
      <c r="C67" s="60"/>
      <c r="D67" s="60"/>
      <c r="E67" s="60"/>
      <c r="F67" s="60"/>
    </row>
    <row r="68" spans="1:6" ht="12.75">
      <c r="A68" s="36"/>
      <c r="B68" s="7"/>
      <c r="C68" s="60"/>
      <c r="D68" s="60"/>
      <c r="E68" s="60"/>
      <c r="F68" s="60"/>
    </row>
    <row r="69" spans="1:6" ht="12.75">
      <c r="A69" s="36"/>
      <c r="B69" s="7"/>
      <c r="C69" s="60"/>
      <c r="D69" s="60"/>
      <c r="E69" s="60"/>
      <c r="F69" s="60"/>
    </row>
    <row r="70" spans="1:6" ht="12.75">
      <c r="A70" s="36"/>
      <c r="B70" s="7"/>
      <c r="C70" s="60"/>
      <c r="D70" s="60"/>
      <c r="E70" s="60"/>
      <c r="F70" s="60"/>
    </row>
    <row r="71" spans="1:6" ht="12.75">
      <c r="A71" s="36"/>
      <c r="B71" s="7"/>
      <c r="C71" s="60"/>
      <c r="D71" s="60"/>
      <c r="E71" s="60"/>
      <c r="F71" s="60"/>
    </row>
    <row r="72" spans="1:6" ht="12.75">
      <c r="A72" s="36"/>
      <c r="B72" s="7"/>
      <c r="C72" s="60"/>
      <c r="D72" s="60"/>
      <c r="E72" s="60"/>
      <c r="F72" s="60"/>
    </row>
    <row r="73" spans="1:6" ht="12.75">
      <c r="A73" s="36"/>
      <c r="B73" s="7"/>
      <c r="C73" s="60"/>
      <c r="D73" s="60"/>
      <c r="E73" s="60"/>
      <c r="F73" s="60"/>
    </row>
    <row r="74" spans="1:6" ht="12.75">
      <c r="A74" s="36"/>
      <c r="B74" s="7"/>
      <c r="C74" s="60"/>
      <c r="D74" s="60"/>
      <c r="E74" s="60"/>
      <c r="F74" s="60"/>
    </row>
    <row r="75" spans="1:6" ht="12.75">
      <c r="A75" s="36"/>
      <c r="B75" s="7"/>
      <c r="C75" s="60"/>
      <c r="D75" s="60"/>
      <c r="E75" s="60"/>
      <c r="F75" s="60"/>
    </row>
    <row r="76" spans="1:6" ht="12.75">
      <c r="A76" s="36"/>
      <c r="B76" s="7"/>
      <c r="C76" s="60"/>
      <c r="D76" s="60"/>
      <c r="E76" s="60"/>
      <c r="F76" s="60"/>
    </row>
    <row r="77" spans="1:6" ht="12.75">
      <c r="A77" s="36"/>
      <c r="B77" s="7"/>
      <c r="C77" s="60"/>
      <c r="D77" s="60"/>
      <c r="E77" s="60"/>
      <c r="F77" s="60"/>
    </row>
    <row r="78" spans="1:6" ht="12.75">
      <c r="A78" s="36"/>
      <c r="B78" s="7"/>
      <c r="C78" s="60"/>
      <c r="D78" s="60"/>
      <c r="E78" s="60"/>
      <c r="F78" s="60"/>
    </row>
    <row r="79" spans="1:6" ht="12.75">
      <c r="A79" s="36"/>
      <c r="B79" s="7"/>
      <c r="C79" s="60"/>
      <c r="D79" s="60"/>
      <c r="E79" s="60"/>
      <c r="F79" s="60"/>
    </row>
    <row r="80" spans="1:6" ht="12.75">
      <c r="A80" s="36"/>
      <c r="B80" s="7"/>
      <c r="C80" s="60"/>
      <c r="D80" s="60"/>
      <c r="E80" s="60"/>
      <c r="F80" s="60"/>
    </row>
    <row r="81" spans="1:6" ht="12.75">
      <c r="A81" s="36"/>
      <c r="B81" s="7"/>
      <c r="C81" s="60"/>
      <c r="D81" s="60"/>
      <c r="E81" s="60"/>
      <c r="F81" s="60"/>
    </row>
    <row r="82" spans="1:6" ht="12.75">
      <c r="A82" s="36"/>
      <c r="B82" s="7"/>
      <c r="C82" s="60"/>
      <c r="D82" s="60"/>
      <c r="E82" s="60"/>
      <c r="F82" s="60"/>
    </row>
    <row r="83" spans="1:6" ht="12.75">
      <c r="A83" s="36"/>
      <c r="B83" s="7"/>
      <c r="C83" s="60"/>
      <c r="D83" s="60"/>
      <c r="E83" s="60"/>
      <c r="F83" s="60"/>
    </row>
    <row r="84" spans="1:6" ht="12.75">
      <c r="A84" s="36"/>
      <c r="B84" s="7"/>
      <c r="C84" s="60"/>
      <c r="D84" s="60"/>
      <c r="E84" s="60"/>
      <c r="F84" s="60"/>
    </row>
    <row r="85" spans="1:6" ht="12.75">
      <c r="A85" s="36"/>
      <c r="B85" s="7"/>
      <c r="C85" s="60"/>
      <c r="D85" s="60"/>
      <c r="E85" s="60"/>
      <c r="F85" s="60"/>
    </row>
    <row r="86" spans="1:6" ht="12.75">
      <c r="A86" s="36"/>
      <c r="B86" s="7"/>
      <c r="C86" s="60"/>
      <c r="D86" s="60"/>
      <c r="E86" s="60"/>
      <c r="F86" s="60"/>
    </row>
    <row r="87" spans="1:6" ht="12.75">
      <c r="A87" s="36"/>
      <c r="B87" s="7"/>
      <c r="C87" s="60"/>
      <c r="D87" s="60"/>
      <c r="E87" s="60"/>
      <c r="F87" s="60"/>
    </row>
    <row r="88" spans="1:6" ht="12.75">
      <c r="A88" s="36"/>
      <c r="B88" s="7"/>
      <c r="C88" s="60"/>
      <c r="D88" s="60"/>
      <c r="E88" s="60"/>
      <c r="F88" s="60"/>
    </row>
    <row r="89" spans="1:6" ht="12.75">
      <c r="A89" s="36"/>
      <c r="B89" s="7"/>
      <c r="C89" s="60"/>
      <c r="D89" s="60"/>
      <c r="E89" s="60"/>
      <c r="F89" s="60"/>
    </row>
    <row r="90" spans="1:6" ht="12.75">
      <c r="A90" s="36"/>
      <c r="B90" s="7"/>
      <c r="C90" s="60"/>
      <c r="D90" s="60"/>
      <c r="E90" s="60"/>
      <c r="F90" s="60"/>
    </row>
    <row r="91" spans="1:6" ht="12.75">
      <c r="A91" s="36"/>
      <c r="B91" s="7"/>
      <c r="C91" s="60"/>
      <c r="D91" s="60"/>
      <c r="E91" s="60"/>
      <c r="F91" s="60"/>
    </row>
    <row r="92" spans="1:6" ht="12.75">
      <c r="A92" s="36"/>
      <c r="B92" s="7"/>
      <c r="C92" s="60"/>
      <c r="D92" s="60"/>
      <c r="E92" s="60"/>
      <c r="F92" s="60"/>
    </row>
    <row r="93" spans="1:6" ht="12.75">
      <c r="A93" s="36"/>
      <c r="B93" s="7"/>
      <c r="C93" s="60"/>
      <c r="D93" s="60"/>
      <c r="E93" s="60"/>
      <c r="F93" s="60"/>
    </row>
    <row r="94" spans="1:6" ht="12.75">
      <c r="A94" s="36"/>
      <c r="B94" s="7"/>
      <c r="C94" s="60"/>
      <c r="D94" s="60"/>
      <c r="E94" s="60"/>
      <c r="F94" s="60"/>
    </row>
    <row r="95" spans="1:6" ht="12.75">
      <c r="A95" s="36"/>
      <c r="B95" s="7"/>
      <c r="C95" s="60"/>
      <c r="D95" s="60"/>
      <c r="E95" s="60"/>
      <c r="F95" s="60"/>
    </row>
    <row r="96" spans="1:6" ht="12.75">
      <c r="A96" s="36"/>
      <c r="B96" s="7"/>
      <c r="C96" s="60"/>
      <c r="D96" s="60"/>
      <c r="E96" s="60"/>
      <c r="F96" s="60"/>
    </row>
    <row r="97" spans="1:6" ht="12.75">
      <c r="A97" s="36"/>
      <c r="B97" s="7"/>
      <c r="C97" s="60"/>
      <c r="D97" s="60"/>
      <c r="E97" s="60"/>
      <c r="F97" s="60"/>
    </row>
    <row r="98" spans="1:6" ht="12.75">
      <c r="A98" s="36"/>
      <c r="B98" s="7"/>
      <c r="C98" s="60"/>
      <c r="D98" s="60"/>
      <c r="E98" s="60"/>
      <c r="F98" s="60"/>
    </row>
    <row r="99" spans="1:6" ht="12.75">
      <c r="A99" s="36"/>
      <c r="B99" s="7"/>
      <c r="C99" s="60"/>
      <c r="D99" s="60"/>
      <c r="E99" s="60"/>
      <c r="F99" s="60"/>
    </row>
    <row r="100" spans="1:6" ht="12.75">
      <c r="A100" s="36"/>
      <c r="B100" s="7"/>
      <c r="C100" s="60"/>
      <c r="D100" s="60"/>
      <c r="E100" s="60"/>
      <c r="F100" s="60"/>
    </row>
    <row r="101" spans="1:6" ht="12.75">
      <c r="A101" s="36"/>
      <c r="B101" s="7"/>
      <c r="C101" s="60"/>
      <c r="D101" s="60"/>
      <c r="E101" s="60"/>
      <c r="F101" s="60"/>
    </row>
    <row r="102" spans="1:6" ht="12.75">
      <c r="A102" s="36"/>
      <c r="B102" s="7"/>
      <c r="C102" s="7"/>
      <c r="D102" s="7"/>
      <c r="E102" s="7"/>
      <c r="F102" s="7"/>
    </row>
    <row r="103" spans="1:6" ht="12.75">
      <c r="A103" s="36"/>
      <c r="B103" s="7"/>
      <c r="C103" s="7"/>
      <c r="D103" s="7"/>
      <c r="E103" s="7"/>
      <c r="F103" s="7"/>
    </row>
    <row r="104" spans="1:6" ht="12.75">
      <c r="A104" s="36"/>
      <c r="B104" s="7"/>
      <c r="C104" s="7"/>
      <c r="D104" s="7"/>
      <c r="E104" s="7"/>
      <c r="F104" s="7"/>
    </row>
    <row r="105" spans="1:6" ht="12.75">
      <c r="A105" s="36"/>
      <c r="B105" s="7"/>
      <c r="C105" s="7"/>
      <c r="D105" s="7"/>
      <c r="E105" s="7"/>
      <c r="F105" s="7"/>
    </row>
    <row r="106" spans="1:6" ht="12.75">
      <c r="A106" s="36"/>
      <c r="B106" s="7"/>
      <c r="C106" s="7"/>
      <c r="D106" s="7"/>
      <c r="E106" s="7"/>
      <c r="F106" s="7"/>
    </row>
    <row r="107" spans="1:6" ht="12.75">
      <c r="A107" s="36"/>
      <c r="B107" s="7"/>
      <c r="C107" s="7"/>
      <c r="D107" s="7"/>
      <c r="E107" s="7"/>
      <c r="F107" s="7"/>
    </row>
    <row r="108" spans="1:6" ht="12.75">
      <c r="A108" s="36"/>
      <c r="B108" s="7"/>
      <c r="C108" s="7"/>
      <c r="D108" s="7"/>
      <c r="E108" s="7"/>
      <c r="F108" s="7"/>
    </row>
    <row r="109" spans="1:6" ht="12.75">
      <c r="A109" s="36"/>
      <c r="B109" s="7"/>
      <c r="C109" s="7"/>
      <c r="D109" s="7"/>
      <c r="E109" s="7"/>
      <c r="F109" s="7"/>
    </row>
    <row r="110" spans="1:6" ht="12.75">
      <c r="A110" s="36"/>
      <c r="B110" s="7"/>
      <c r="C110" s="7"/>
      <c r="D110" s="7"/>
      <c r="E110" s="7"/>
      <c r="F110" s="7"/>
    </row>
    <row r="111" spans="1:6" ht="12.75">
      <c r="A111" s="36"/>
      <c r="B111" s="7"/>
      <c r="C111" s="7"/>
      <c r="D111" s="7"/>
      <c r="E111" s="7"/>
      <c r="F111" s="7"/>
    </row>
    <row r="112" spans="1:6" ht="12.75">
      <c r="A112" s="36"/>
      <c r="B112" s="7"/>
      <c r="C112" s="7"/>
      <c r="D112" s="7"/>
      <c r="E112" s="7"/>
      <c r="F112" s="7"/>
    </row>
    <row r="113" spans="1:6" ht="12.75">
      <c r="A113" s="36"/>
      <c r="B113" s="7"/>
      <c r="C113" s="7"/>
      <c r="D113" s="7"/>
      <c r="E113" s="7"/>
      <c r="F113" s="7"/>
    </row>
    <row r="114" spans="1:6" ht="12.75">
      <c r="A114" s="36"/>
      <c r="B114" s="7"/>
      <c r="C114" s="7"/>
      <c r="D114" s="7"/>
      <c r="E114" s="7"/>
      <c r="F114" s="6"/>
    </row>
    <row r="115" spans="1:6" ht="12.75">
      <c r="A115" s="36"/>
      <c r="B115" s="7"/>
      <c r="C115" s="7"/>
      <c r="D115" s="7"/>
      <c r="E115" s="7"/>
      <c r="F115" s="6"/>
    </row>
    <row r="116" spans="1:6" ht="12.75">
      <c r="A116" s="36"/>
      <c r="B116" s="7"/>
      <c r="C116" s="7"/>
      <c r="D116" s="7"/>
      <c r="E116" s="7"/>
      <c r="F116" s="6"/>
    </row>
    <row r="117" spans="1:6" ht="12.75">
      <c r="A117" s="36"/>
      <c r="B117" s="7"/>
      <c r="C117" s="7"/>
      <c r="D117" s="7"/>
      <c r="E117" s="7"/>
      <c r="F117" s="6"/>
    </row>
    <row r="118" spans="1:6" ht="12.75">
      <c r="A118" s="36"/>
      <c r="B118" s="7"/>
      <c r="C118" s="7"/>
      <c r="D118" s="7"/>
      <c r="E118" s="7"/>
      <c r="F118" s="6"/>
    </row>
    <row r="119" spans="1:6" ht="12.75">
      <c r="A119" s="36"/>
      <c r="B119" s="7"/>
      <c r="C119" s="7"/>
      <c r="D119" s="7"/>
      <c r="E119" s="7"/>
      <c r="F119" s="6"/>
    </row>
    <row r="120" spans="1:6" ht="12.75">
      <c r="A120" s="36"/>
      <c r="B120" s="7"/>
      <c r="C120" s="7"/>
      <c r="D120" s="7"/>
      <c r="E120" s="7"/>
      <c r="F120" s="6"/>
    </row>
    <row r="121" spans="1:6" ht="12.75">
      <c r="A121" s="36"/>
      <c r="B121" s="7"/>
      <c r="C121" s="7"/>
      <c r="D121" s="7"/>
      <c r="E121" s="7"/>
      <c r="F121" s="6"/>
    </row>
    <row r="122" spans="1:6" ht="12.75">
      <c r="A122" s="36"/>
      <c r="B122" s="7"/>
      <c r="C122" s="7"/>
      <c r="D122" s="7"/>
      <c r="E122" s="7"/>
      <c r="F122" s="6"/>
    </row>
    <row r="123" spans="1:6" ht="12.75">
      <c r="A123" s="36"/>
      <c r="B123" s="7"/>
      <c r="C123" s="7"/>
      <c r="D123" s="7"/>
      <c r="E123" s="7"/>
      <c r="F123" s="6"/>
    </row>
    <row r="124" spans="1:6" ht="12.75">
      <c r="A124" s="36"/>
      <c r="B124" s="7"/>
      <c r="C124" s="7"/>
      <c r="D124" s="7"/>
      <c r="E124" s="7"/>
      <c r="F124" s="6"/>
    </row>
    <row r="125" spans="1:6" ht="12.75">
      <c r="A125" s="36"/>
      <c r="B125" s="7"/>
      <c r="C125" s="7"/>
      <c r="D125" s="7"/>
      <c r="E125" s="7"/>
      <c r="F125" s="6"/>
    </row>
    <row r="126" spans="1:6" ht="12.75">
      <c r="A126" s="36"/>
      <c r="B126" s="7"/>
      <c r="C126" s="7"/>
      <c r="D126" s="7"/>
      <c r="E126" s="7"/>
      <c r="F126" s="6"/>
    </row>
    <row r="127" spans="1:6" ht="12.75">
      <c r="A127" s="36"/>
      <c r="B127" s="7"/>
      <c r="C127" s="7"/>
      <c r="D127" s="7"/>
      <c r="E127" s="7"/>
      <c r="F127" s="6"/>
    </row>
    <row r="128" spans="1:6" ht="12.75">
      <c r="A128" s="36"/>
      <c r="B128" s="7"/>
      <c r="C128" s="7"/>
      <c r="D128" s="7"/>
      <c r="E128" s="7"/>
      <c r="F128" s="6"/>
    </row>
    <row r="129" spans="1:6" ht="12.75">
      <c r="A129" s="36"/>
      <c r="B129" s="7"/>
      <c r="C129" s="7"/>
      <c r="D129" s="7"/>
      <c r="E129" s="7"/>
      <c r="F129" s="6"/>
    </row>
    <row r="130" spans="1:6" ht="12.75">
      <c r="A130" s="36"/>
      <c r="B130" s="7"/>
      <c r="C130" s="7"/>
      <c r="D130" s="7"/>
      <c r="E130" s="7"/>
      <c r="F130" s="6"/>
    </row>
    <row r="131" spans="1:6" ht="12.75">
      <c r="A131" s="36"/>
      <c r="B131" s="7"/>
      <c r="C131" s="7"/>
      <c r="D131" s="7"/>
      <c r="E131" s="7"/>
      <c r="F131" s="6"/>
    </row>
    <row r="132" spans="1:6" ht="12.75">
      <c r="A132" s="36"/>
      <c r="B132" s="7"/>
      <c r="C132" s="7"/>
      <c r="D132" s="7"/>
      <c r="E132" s="7"/>
      <c r="F132" s="6"/>
    </row>
    <row r="133" spans="1:6" ht="12.75">
      <c r="A133" s="36"/>
      <c r="B133" s="7"/>
      <c r="C133" s="7"/>
      <c r="D133" s="7"/>
      <c r="E133" s="7"/>
      <c r="F133" s="6"/>
    </row>
    <row r="134" spans="1:6" ht="12.75">
      <c r="A134" s="36"/>
      <c r="B134" s="7"/>
      <c r="C134" s="7"/>
      <c r="D134" s="7"/>
      <c r="E134" s="7"/>
      <c r="F134" s="6"/>
    </row>
    <row r="135" spans="1:6" ht="12.75">
      <c r="A135" s="36"/>
      <c r="B135" s="7"/>
      <c r="C135" s="7"/>
      <c r="D135" s="7"/>
      <c r="E135" s="7"/>
      <c r="F135" s="6"/>
    </row>
    <row r="136" spans="1:6" ht="12.75">
      <c r="A136" s="36"/>
      <c r="B136" s="7"/>
      <c r="C136" s="7"/>
      <c r="D136" s="7"/>
      <c r="E136" s="7"/>
      <c r="F136" s="6"/>
    </row>
    <row r="137" spans="1:6" ht="12.75">
      <c r="A137" s="36"/>
      <c r="B137" s="7"/>
      <c r="C137" s="7"/>
      <c r="D137" s="7"/>
      <c r="E137" s="7"/>
      <c r="F137" s="6"/>
    </row>
    <row r="138" spans="1:6" ht="12.75">
      <c r="A138" s="36"/>
      <c r="B138" s="7"/>
      <c r="C138" s="7"/>
      <c r="D138" s="7"/>
      <c r="E138" s="7"/>
      <c r="F138" s="6"/>
    </row>
    <row r="139" spans="1:6" ht="12.75">
      <c r="A139" s="36"/>
      <c r="B139" s="7"/>
      <c r="C139" s="7"/>
      <c r="D139" s="7"/>
      <c r="E139" s="7"/>
      <c r="F139" s="6"/>
    </row>
    <row r="140" spans="1:6" ht="12.75">
      <c r="A140" s="36"/>
      <c r="B140" s="7"/>
      <c r="C140" s="7"/>
      <c r="D140" s="7"/>
      <c r="E140" s="7"/>
      <c r="F140" s="6"/>
    </row>
    <row r="141" spans="1:6" ht="12.75">
      <c r="A141" s="36"/>
      <c r="B141" s="7"/>
      <c r="C141" s="7"/>
      <c r="D141" s="7"/>
      <c r="E141" s="7"/>
      <c r="F141" s="6"/>
    </row>
    <row r="142" spans="1:6" ht="12.75">
      <c r="A142" s="36"/>
      <c r="B142" s="7"/>
      <c r="C142" s="7"/>
      <c r="D142" s="7"/>
      <c r="E142" s="7"/>
      <c r="F142" s="6"/>
    </row>
    <row r="143" spans="1:6" ht="12.75">
      <c r="A143" s="36"/>
      <c r="B143" s="7"/>
      <c r="C143" s="7"/>
      <c r="D143" s="7"/>
      <c r="E143" s="7"/>
      <c r="F143" s="6"/>
    </row>
    <row r="144" spans="1:6" ht="12.75">
      <c r="A144" s="36"/>
      <c r="B144" s="7"/>
      <c r="C144" s="7"/>
      <c r="D144" s="7"/>
      <c r="E144" s="7"/>
      <c r="F144" s="6"/>
    </row>
    <row r="145" spans="1:6" ht="12.75">
      <c r="A145" s="36"/>
      <c r="B145" s="7"/>
      <c r="C145" s="7"/>
      <c r="D145" s="7"/>
      <c r="E145" s="7"/>
      <c r="F145" s="6"/>
    </row>
    <row r="146" spans="1:6" ht="12.75">
      <c r="A146" s="36"/>
      <c r="B146" s="7"/>
      <c r="C146" s="7"/>
      <c r="D146" s="7"/>
      <c r="E146" s="7"/>
      <c r="F146" s="6"/>
    </row>
    <row r="147" spans="1:6" ht="12.75">
      <c r="A147" s="36"/>
      <c r="B147" s="7"/>
      <c r="C147" s="7"/>
      <c r="D147" s="7"/>
      <c r="E147" s="7"/>
      <c r="F147" s="6"/>
    </row>
    <row r="148" spans="1:6" ht="12.75">
      <c r="A148" s="36"/>
      <c r="B148" s="7"/>
      <c r="C148" s="7"/>
      <c r="D148" s="7"/>
      <c r="E148" s="7"/>
      <c r="F148" s="6"/>
    </row>
    <row r="149" spans="1:6" ht="12.75">
      <c r="A149" s="36"/>
      <c r="B149" s="7"/>
      <c r="C149" s="7"/>
      <c r="D149" s="7"/>
      <c r="E149" s="7"/>
      <c r="F149" s="6"/>
    </row>
    <row r="150" spans="1:6" ht="12.75">
      <c r="A150" s="36"/>
      <c r="B150" s="7"/>
      <c r="C150" s="7"/>
      <c r="D150" s="7"/>
      <c r="E150" s="7"/>
      <c r="F150" s="6"/>
    </row>
    <row r="151" spans="1:6" ht="12.75">
      <c r="A151" s="36"/>
      <c r="B151" s="7"/>
      <c r="C151" s="7"/>
      <c r="D151" s="7"/>
      <c r="E151" s="7"/>
      <c r="F151" s="6"/>
    </row>
    <row r="152" spans="1:6" ht="12.75">
      <c r="A152" s="36"/>
      <c r="B152" s="7"/>
      <c r="C152" s="7"/>
      <c r="D152" s="7"/>
      <c r="E152" s="7"/>
      <c r="F152" s="6"/>
    </row>
    <row r="153" spans="1:6" ht="12.75">
      <c r="A153" s="36"/>
      <c r="B153" s="7"/>
      <c r="C153" s="7"/>
      <c r="D153" s="7"/>
      <c r="E153" s="7"/>
      <c r="F153" s="6"/>
    </row>
    <row r="154" spans="1:6" ht="12.75">
      <c r="A154" s="36"/>
      <c r="B154" s="7"/>
      <c r="C154" s="7"/>
      <c r="D154" s="7"/>
      <c r="E154" s="7"/>
      <c r="F154" s="6"/>
    </row>
    <row r="155" spans="1:6" ht="12.75">
      <c r="A155" s="36"/>
      <c r="B155" s="7"/>
      <c r="C155" s="7"/>
      <c r="D155" s="7"/>
      <c r="E155" s="7"/>
      <c r="F155" s="6"/>
    </row>
    <row r="156" spans="1:6" ht="12.75">
      <c r="A156" s="36"/>
      <c r="B156" s="7"/>
      <c r="C156" s="7"/>
      <c r="D156" s="7"/>
      <c r="E156" s="7"/>
      <c r="F156" s="6"/>
    </row>
    <row r="157" spans="1:6" ht="12.75">
      <c r="A157" s="36"/>
      <c r="B157" s="7"/>
      <c r="C157" s="7"/>
      <c r="D157" s="7"/>
      <c r="E157" s="7"/>
      <c r="F157" s="6"/>
    </row>
    <row r="158" spans="1:6" ht="12.75">
      <c r="A158" s="36"/>
      <c r="B158" s="7"/>
      <c r="C158" s="7"/>
      <c r="D158" s="7"/>
      <c r="E158" s="7"/>
      <c r="F158" s="6"/>
    </row>
    <row r="159" spans="1:6" ht="12.75">
      <c r="A159" s="36"/>
      <c r="B159" s="7"/>
      <c r="C159" s="7"/>
      <c r="D159" s="7"/>
      <c r="E159" s="7"/>
      <c r="F159" s="6"/>
    </row>
    <row r="160" spans="1:6" ht="12.75">
      <c r="A160" s="36"/>
      <c r="B160" s="7"/>
      <c r="C160" s="7"/>
      <c r="D160" s="7"/>
      <c r="E160" s="7"/>
      <c r="F160" s="6"/>
    </row>
    <row r="161" spans="1:6" ht="12.75">
      <c r="A161" s="36"/>
      <c r="B161" s="7"/>
      <c r="C161" s="7"/>
      <c r="D161" s="7"/>
      <c r="E161" s="7"/>
      <c r="F161" s="6"/>
    </row>
    <row r="162" spans="1:6" ht="12.75">
      <c r="A162" s="36"/>
      <c r="B162" s="7"/>
      <c r="C162" s="7"/>
      <c r="D162" s="7"/>
      <c r="E162" s="7"/>
      <c r="F162" s="6"/>
    </row>
    <row r="163" spans="1:6" ht="12.75">
      <c r="A163" s="36"/>
      <c r="B163" s="7"/>
      <c r="C163" s="7"/>
      <c r="D163" s="7"/>
      <c r="E163" s="7"/>
      <c r="F163" s="6"/>
    </row>
    <row r="164" spans="1:6" ht="12.75">
      <c r="A164" s="36"/>
      <c r="B164" s="7"/>
      <c r="C164" s="7"/>
      <c r="D164" s="7"/>
      <c r="E164" s="7"/>
      <c r="F164" s="6"/>
    </row>
    <row r="165" spans="1:6" ht="12.75">
      <c r="A165" s="36"/>
      <c r="B165" s="7"/>
      <c r="C165" s="7"/>
      <c r="D165" s="7"/>
      <c r="E165" s="7"/>
      <c r="F165" s="6"/>
    </row>
    <row r="166" spans="1:6" ht="12.75">
      <c r="A166" s="36"/>
      <c r="B166" s="7"/>
      <c r="C166" s="7"/>
      <c r="D166" s="7"/>
      <c r="E166" s="7"/>
      <c r="F166" s="6"/>
    </row>
    <row r="167" spans="1:6" ht="12.75">
      <c r="A167" s="36"/>
      <c r="B167" s="7"/>
      <c r="C167" s="7"/>
      <c r="D167" s="7"/>
      <c r="E167" s="7"/>
      <c r="F167" s="6"/>
    </row>
    <row r="168" spans="1:6" ht="12.75">
      <c r="A168" s="36"/>
      <c r="B168" s="7"/>
      <c r="C168" s="7"/>
      <c r="D168" s="7"/>
      <c r="E168" s="7"/>
      <c r="F168" s="6"/>
    </row>
    <row r="169" spans="1:6" ht="12.75">
      <c r="A169" s="36"/>
      <c r="B169" s="7"/>
      <c r="C169" s="7"/>
      <c r="D169" s="7"/>
      <c r="E169" s="7"/>
      <c r="F169" s="6"/>
    </row>
    <row r="170" spans="1:6" ht="12.75">
      <c r="A170" s="36"/>
      <c r="B170" s="7"/>
      <c r="C170" s="7"/>
      <c r="D170" s="7"/>
      <c r="E170" s="7"/>
      <c r="F170" s="6"/>
    </row>
    <row r="171" spans="1:6" ht="12.75">
      <c r="A171" s="36"/>
      <c r="B171" s="7"/>
      <c r="C171" s="7"/>
      <c r="D171" s="7"/>
      <c r="E171" s="7"/>
      <c r="F171" s="6"/>
    </row>
    <row r="172" spans="1:6" ht="12.75">
      <c r="A172" s="36"/>
      <c r="B172" s="7"/>
      <c r="C172" s="7"/>
      <c r="D172" s="7"/>
      <c r="E172" s="7"/>
      <c r="F172" s="6"/>
    </row>
    <row r="173" spans="1:6" ht="12.75">
      <c r="A173" s="36"/>
      <c r="B173" s="7"/>
      <c r="C173" s="7"/>
      <c r="D173" s="7"/>
      <c r="E173" s="7"/>
      <c r="F173" s="6"/>
    </row>
    <row r="174" spans="1:6" ht="12.75">
      <c r="A174" s="36"/>
      <c r="B174" s="7"/>
      <c r="C174" s="7"/>
      <c r="D174" s="7"/>
      <c r="E174" s="7"/>
      <c r="F174" s="6"/>
    </row>
    <row r="175" spans="1:6" ht="12.75">
      <c r="A175" s="36"/>
      <c r="B175" s="7"/>
      <c r="C175" s="7"/>
      <c r="D175" s="7"/>
      <c r="E175" s="7"/>
      <c r="F175" s="6"/>
    </row>
    <row r="176" spans="1:6" ht="12.75">
      <c r="A176" s="36"/>
      <c r="B176" s="7"/>
      <c r="C176" s="7"/>
      <c r="D176" s="7"/>
      <c r="E176" s="7"/>
      <c r="F176" s="6"/>
    </row>
    <row r="177" spans="1:6" ht="12.75">
      <c r="A177" s="36"/>
      <c r="B177" s="7"/>
      <c r="C177" s="7"/>
      <c r="D177" s="7"/>
      <c r="E177" s="7"/>
      <c r="F177" s="6"/>
    </row>
    <row r="178" spans="1:6" ht="12.75">
      <c r="A178" s="36"/>
      <c r="B178" s="7"/>
      <c r="C178" s="7"/>
      <c r="D178" s="7"/>
      <c r="E178" s="7"/>
      <c r="F178" s="6"/>
    </row>
    <row r="179" spans="1:6" ht="12.75">
      <c r="A179" s="36"/>
      <c r="B179" s="7"/>
      <c r="C179" s="7"/>
      <c r="D179" s="7"/>
      <c r="E179" s="7"/>
      <c r="F179" s="6"/>
    </row>
    <row r="180" spans="1:6" ht="12.75">
      <c r="A180" s="36"/>
      <c r="B180" s="7"/>
      <c r="C180" s="7"/>
      <c r="D180" s="7"/>
      <c r="E180" s="7"/>
      <c r="F180" s="6"/>
    </row>
    <row r="181" spans="1:6" ht="12.75">
      <c r="A181" s="36"/>
      <c r="B181" s="7"/>
      <c r="C181" s="7"/>
      <c r="D181" s="7"/>
      <c r="E181" s="7"/>
      <c r="F181" s="6"/>
    </row>
    <row r="182" spans="1:6" ht="12.75">
      <c r="A182" s="36"/>
      <c r="B182" s="7"/>
      <c r="C182" s="7"/>
      <c r="D182" s="7"/>
      <c r="E182" s="7"/>
      <c r="F182" s="6"/>
    </row>
    <row r="183" spans="1:6" ht="12.75">
      <c r="A183" s="36"/>
      <c r="B183" s="7"/>
      <c r="C183" s="7"/>
      <c r="D183" s="7"/>
      <c r="E183" s="7"/>
      <c r="F183" s="6"/>
    </row>
    <row r="184" spans="1:6" ht="12.75">
      <c r="A184" s="36"/>
      <c r="B184" s="7"/>
      <c r="C184" s="7"/>
      <c r="D184" s="7"/>
      <c r="E184" s="7"/>
      <c r="F184" s="6"/>
    </row>
    <row r="185" spans="1:6" ht="12.75">
      <c r="A185" s="36"/>
      <c r="B185" s="7"/>
      <c r="C185" s="7"/>
      <c r="D185" s="7"/>
      <c r="E185" s="7"/>
      <c r="F185" s="6"/>
    </row>
    <row r="186" spans="1:6" ht="12.75">
      <c r="A186" s="36"/>
      <c r="B186" s="7"/>
      <c r="C186" s="7"/>
      <c r="D186" s="7"/>
      <c r="E186" s="7"/>
      <c r="F186" s="6"/>
    </row>
    <row r="187" spans="1:6" ht="12.75">
      <c r="A187" s="36"/>
      <c r="B187" s="7"/>
      <c r="C187" s="7"/>
      <c r="D187" s="7"/>
      <c r="E187" s="7"/>
      <c r="F187" s="6"/>
    </row>
    <row r="188" spans="1:6" ht="12.75">
      <c r="A188" s="36"/>
      <c r="B188" s="7"/>
      <c r="C188" s="7"/>
      <c r="D188" s="7"/>
      <c r="E188" s="7"/>
      <c r="F188" s="6"/>
    </row>
    <row r="189" spans="1:6" ht="12.75">
      <c r="A189" s="36"/>
      <c r="B189" s="7"/>
      <c r="C189" s="7"/>
      <c r="D189" s="7"/>
      <c r="E189" s="7"/>
      <c r="F189" s="6"/>
    </row>
    <row r="190" spans="1:6" ht="12.75">
      <c r="A190" s="36"/>
      <c r="B190" s="7"/>
      <c r="C190" s="7"/>
      <c r="D190" s="7"/>
      <c r="E190" s="7"/>
      <c r="F190" s="6"/>
    </row>
    <row r="191" spans="1:6" ht="12.75">
      <c r="A191" s="36"/>
      <c r="B191" s="7"/>
      <c r="C191" s="7"/>
      <c r="D191" s="7"/>
      <c r="E191" s="7"/>
      <c r="F191" s="6"/>
    </row>
    <row r="192" spans="1:6" ht="12.75">
      <c r="A192" s="36"/>
      <c r="B192" s="7"/>
      <c r="C192" s="7"/>
      <c r="D192" s="7"/>
      <c r="E192" s="7"/>
      <c r="F192" s="6"/>
    </row>
    <row r="193" spans="1:6" ht="12.75">
      <c r="A193" s="36"/>
      <c r="B193" s="7"/>
      <c r="C193" s="7"/>
      <c r="D193" s="7"/>
      <c r="E193" s="7"/>
      <c r="F193" s="6"/>
    </row>
    <row r="194" spans="1:6" ht="12.75">
      <c r="A194" s="36"/>
      <c r="B194" s="7"/>
      <c r="C194" s="7"/>
      <c r="D194" s="7"/>
      <c r="E194" s="7"/>
      <c r="F194" s="6"/>
    </row>
    <row r="195" spans="1:6" ht="12.75">
      <c r="A195" s="36"/>
      <c r="B195" s="7"/>
      <c r="C195" s="7"/>
      <c r="D195" s="7"/>
      <c r="E195" s="7"/>
      <c r="F195" s="6"/>
    </row>
    <row r="196" spans="1:6" ht="12.75">
      <c r="A196" s="36"/>
      <c r="B196" s="7"/>
      <c r="C196" s="7"/>
      <c r="D196" s="7"/>
      <c r="E196" s="7"/>
      <c r="F196" s="6"/>
    </row>
    <row r="197" spans="1:6" ht="12.75">
      <c r="A197" s="36"/>
      <c r="B197" s="7"/>
      <c r="C197" s="7"/>
      <c r="D197" s="7"/>
      <c r="E197" s="7"/>
      <c r="F197" s="6"/>
    </row>
    <row r="198" spans="1:6" ht="12.75">
      <c r="A198" s="36"/>
      <c r="B198" s="7"/>
      <c r="C198" s="7"/>
      <c r="D198" s="7"/>
      <c r="E198" s="7"/>
      <c r="F198" s="6"/>
    </row>
    <row r="199" spans="1:6" ht="12.75">
      <c r="A199" s="36"/>
      <c r="B199" s="7"/>
      <c r="C199" s="7"/>
      <c r="D199" s="7"/>
      <c r="E199" s="7"/>
      <c r="F199" s="6"/>
    </row>
    <row r="200" spans="1:6" ht="12.75">
      <c r="A200" s="36"/>
      <c r="B200" s="7"/>
      <c r="C200" s="7"/>
      <c r="D200" s="7"/>
      <c r="E200" s="7"/>
      <c r="F200" s="6"/>
    </row>
    <row r="201" spans="1:6" ht="12.75">
      <c r="A201" s="36"/>
      <c r="B201" s="7"/>
      <c r="C201" s="7"/>
      <c r="D201" s="7"/>
      <c r="E201" s="7"/>
      <c r="F201" s="6"/>
    </row>
    <row r="202" spans="1:6" ht="12.75">
      <c r="A202" s="36"/>
      <c r="B202" s="7"/>
      <c r="C202" s="7"/>
      <c r="D202" s="7"/>
      <c r="E202" s="7"/>
      <c r="F202" s="6"/>
    </row>
    <row r="203" spans="1:6" ht="12.75">
      <c r="A203" s="36"/>
      <c r="B203" s="7"/>
      <c r="C203" s="7"/>
      <c r="D203" s="7"/>
      <c r="E203" s="7"/>
      <c r="F203" s="6"/>
    </row>
    <row r="204" spans="1:6" ht="12.75">
      <c r="A204" s="36"/>
      <c r="B204" s="7"/>
      <c r="C204" s="7"/>
      <c r="D204" s="7"/>
      <c r="E204" s="7"/>
      <c r="F204" s="6"/>
    </row>
    <row r="205" spans="1:6" ht="12.75">
      <c r="A205" s="36"/>
      <c r="B205" s="7"/>
      <c r="C205" s="7"/>
      <c r="D205" s="7"/>
      <c r="E205" s="7"/>
      <c r="F205" s="6"/>
    </row>
    <row r="206" spans="1:6" ht="12.75">
      <c r="A206" s="36"/>
      <c r="B206" s="7"/>
      <c r="C206" s="7"/>
      <c r="D206" s="7"/>
      <c r="E206" s="7"/>
      <c r="F206" s="6"/>
    </row>
    <row r="207" spans="1:6" ht="12.75">
      <c r="A207" s="36"/>
      <c r="B207" s="7"/>
      <c r="C207" s="7"/>
      <c r="D207" s="7"/>
      <c r="E207" s="7"/>
      <c r="F207" s="6"/>
    </row>
    <row r="208" spans="1:6" ht="12.75">
      <c r="A208" s="36"/>
      <c r="B208" s="7"/>
      <c r="C208" s="7"/>
      <c r="D208" s="7"/>
      <c r="E208" s="7"/>
      <c r="F208" s="6"/>
    </row>
    <row r="209" spans="1:6" ht="12.75">
      <c r="A209" s="36"/>
      <c r="B209" s="7"/>
      <c r="C209" s="7"/>
      <c r="D209" s="7"/>
      <c r="E209" s="7"/>
      <c r="F209" s="6"/>
    </row>
    <row r="210" spans="1:6" ht="12.75">
      <c r="A210" s="36"/>
      <c r="B210" s="7"/>
      <c r="C210" s="7"/>
      <c r="D210" s="7"/>
      <c r="E210" s="7"/>
      <c r="F210" s="6"/>
    </row>
    <row r="211" spans="1:6" ht="12.75">
      <c r="A211" s="36"/>
      <c r="B211" s="7"/>
      <c r="C211" s="7"/>
      <c r="D211" s="7"/>
      <c r="E211" s="7"/>
      <c r="F211" s="6"/>
    </row>
    <row r="212" spans="1:6" ht="12.75">
      <c r="A212" s="36"/>
      <c r="B212" s="7"/>
      <c r="C212" s="7"/>
      <c r="D212" s="7"/>
      <c r="E212" s="7"/>
      <c r="F212" s="6"/>
    </row>
    <row r="213" spans="1:6" ht="12.75">
      <c r="A213" s="36"/>
      <c r="B213" s="7"/>
      <c r="C213" s="7"/>
      <c r="D213" s="7"/>
      <c r="E213" s="7"/>
      <c r="F213" s="6"/>
    </row>
    <row r="214" spans="1:6" ht="12.75">
      <c r="A214" s="36"/>
      <c r="B214" s="7"/>
      <c r="C214" s="7"/>
      <c r="D214" s="7"/>
      <c r="E214" s="7"/>
      <c r="F214" s="6"/>
    </row>
    <row r="215" spans="1:6" ht="12.75">
      <c r="A215" s="36"/>
      <c r="B215" s="7"/>
      <c r="C215" s="7"/>
      <c r="D215" s="7"/>
      <c r="E215" s="7"/>
      <c r="F215" s="6"/>
    </row>
    <row r="216" spans="1:6" ht="12.75">
      <c r="A216" s="36"/>
      <c r="B216" s="7"/>
      <c r="C216" s="7"/>
      <c r="D216" s="7"/>
      <c r="E216" s="7"/>
      <c r="F216" s="6"/>
    </row>
    <row r="217" spans="1:6" ht="12.75">
      <c r="A217" s="36"/>
      <c r="B217" s="7"/>
      <c r="C217" s="7"/>
      <c r="D217" s="7"/>
      <c r="E217" s="7"/>
      <c r="F217" s="6"/>
    </row>
    <row r="218" spans="1:6" ht="12.75">
      <c r="A218" s="36"/>
      <c r="B218" s="7"/>
      <c r="C218" s="7"/>
      <c r="D218" s="7"/>
      <c r="E218" s="7"/>
      <c r="F218" s="6"/>
    </row>
    <row r="219" spans="1:6" ht="12.75">
      <c r="A219" s="36"/>
      <c r="B219" s="7"/>
      <c r="C219" s="7"/>
      <c r="D219" s="7"/>
      <c r="E219" s="7"/>
      <c r="F219" s="6"/>
    </row>
    <row r="220" spans="1:6" ht="12.75">
      <c r="A220" s="36"/>
      <c r="B220" s="7"/>
      <c r="C220" s="7"/>
      <c r="D220" s="7"/>
      <c r="E220" s="7"/>
      <c r="F220" s="6"/>
    </row>
    <row r="221" spans="1:6" ht="12.75">
      <c r="A221" s="36"/>
      <c r="B221" s="7"/>
      <c r="C221" s="7"/>
      <c r="D221" s="7"/>
      <c r="E221" s="7"/>
      <c r="F221" s="6"/>
    </row>
    <row r="222" spans="1:6" ht="12.75">
      <c r="A222" s="36"/>
      <c r="B222" s="7"/>
      <c r="C222" s="7"/>
      <c r="D222" s="7"/>
      <c r="E222" s="7"/>
      <c r="F222" s="6"/>
    </row>
    <row r="223" spans="1:6" ht="12.75">
      <c r="A223" s="36"/>
      <c r="B223" s="7"/>
      <c r="C223" s="7"/>
      <c r="D223" s="7"/>
      <c r="E223" s="7"/>
      <c r="F223" s="6"/>
    </row>
    <row r="224" spans="1:6" ht="12.75">
      <c r="A224" s="36"/>
      <c r="B224" s="7"/>
      <c r="C224" s="7"/>
      <c r="D224" s="7"/>
      <c r="E224" s="7"/>
      <c r="F224" s="6"/>
    </row>
    <row r="225" spans="1:6" ht="12.75">
      <c r="A225" s="36"/>
      <c r="B225" s="7"/>
      <c r="C225" s="7"/>
      <c r="D225" s="7"/>
      <c r="E225" s="7"/>
      <c r="F225" s="6"/>
    </row>
    <row r="226" spans="1:6" ht="12.75">
      <c r="A226" s="36"/>
      <c r="B226" s="7"/>
      <c r="C226" s="7"/>
      <c r="D226" s="7"/>
      <c r="E226" s="7"/>
      <c r="F226" s="6"/>
    </row>
    <row r="227" spans="1:6" ht="12.75">
      <c r="A227" s="36"/>
      <c r="B227" s="7"/>
      <c r="C227" s="7"/>
      <c r="D227" s="7"/>
      <c r="E227" s="7"/>
      <c r="F227" s="6"/>
    </row>
    <row r="228" spans="1:6" ht="12.75">
      <c r="A228" s="36"/>
      <c r="B228" s="7"/>
      <c r="C228" s="7"/>
      <c r="D228" s="7"/>
      <c r="E228" s="7"/>
      <c r="F228" s="6"/>
    </row>
    <row r="229" spans="1:6" ht="12.75">
      <c r="A229" s="36"/>
      <c r="B229" s="7"/>
      <c r="C229" s="7"/>
      <c r="D229" s="7"/>
      <c r="E229" s="7"/>
      <c r="F229" s="6"/>
    </row>
    <row r="230" spans="1:6" ht="12.75">
      <c r="A230" s="36"/>
      <c r="B230" s="7"/>
      <c r="C230" s="7"/>
      <c r="D230" s="7"/>
      <c r="E230" s="7"/>
      <c r="F230" s="6"/>
    </row>
    <row r="231" spans="1:6" ht="12.75">
      <c r="A231" s="36"/>
      <c r="B231" s="7"/>
      <c r="C231" s="7"/>
      <c r="D231" s="7"/>
      <c r="E231" s="7"/>
      <c r="F231" s="6"/>
    </row>
    <row r="232" spans="1:6" ht="12.75">
      <c r="A232" s="36"/>
      <c r="B232" s="7"/>
      <c r="C232" s="7"/>
      <c r="D232" s="7"/>
      <c r="E232" s="7"/>
      <c r="F232" s="6"/>
    </row>
    <row r="233" spans="1:6" ht="12.75">
      <c r="A233" s="36"/>
      <c r="B233" s="7"/>
      <c r="C233" s="7"/>
      <c r="D233" s="7"/>
      <c r="E233" s="7"/>
      <c r="F233" s="6"/>
    </row>
    <row r="234" spans="1:6" ht="12.75">
      <c r="A234" s="36"/>
      <c r="B234" s="7"/>
      <c r="C234" s="7"/>
      <c r="D234" s="7"/>
      <c r="E234" s="7"/>
      <c r="F234" s="6"/>
    </row>
    <row r="235" spans="1:6" ht="12.75">
      <c r="A235" s="36"/>
      <c r="B235" s="7"/>
      <c r="C235" s="7"/>
      <c r="D235" s="7"/>
      <c r="E235" s="7"/>
      <c r="F235" s="6"/>
    </row>
    <row r="236" spans="1:6" ht="12.75">
      <c r="A236" s="36"/>
      <c r="B236" s="7"/>
      <c r="C236" s="7"/>
      <c r="D236" s="7"/>
      <c r="E236" s="7"/>
      <c r="F236" s="6"/>
    </row>
    <row r="237" spans="1:6" ht="12.75">
      <c r="A237" s="36"/>
      <c r="B237" s="7"/>
      <c r="C237" s="7"/>
      <c r="D237" s="7"/>
      <c r="E237" s="7"/>
      <c r="F237" s="6"/>
    </row>
    <row r="238" spans="1:6" ht="12.75">
      <c r="A238" s="36"/>
      <c r="B238" s="7"/>
      <c r="C238" s="7"/>
      <c r="D238" s="7"/>
      <c r="E238" s="7"/>
      <c r="F238" s="6"/>
    </row>
    <row r="239" spans="1:6" ht="12.75">
      <c r="A239" s="36"/>
      <c r="B239" s="7"/>
      <c r="C239" s="7"/>
      <c r="D239" s="7"/>
      <c r="E239" s="7"/>
      <c r="F239" s="6"/>
    </row>
    <row r="240" spans="1:6" ht="12.75">
      <c r="A240" s="36"/>
      <c r="B240" s="7"/>
      <c r="C240" s="7"/>
      <c r="D240" s="7"/>
      <c r="E240" s="7"/>
      <c r="F240" s="6"/>
    </row>
    <row r="241" spans="1:6" ht="12.75">
      <c r="A241" s="36"/>
      <c r="B241" s="7"/>
      <c r="C241" s="7"/>
      <c r="D241" s="7"/>
      <c r="E241" s="7"/>
      <c r="F241" s="6"/>
    </row>
    <row r="242" spans="1:6" ht="12.75">
      <c r="A242" s="36"/>
      <c r="B242" s="7"/>
      <c r="C242" s="7"/>
      <c r="D242" s="7"/>
      <c r="E242" s="7"/>
      <c r="F242" s="6"/>
    </row>
    <row r="243" spans="1:6" ht="12.75">
      <c r="A243" s="36"/>
      <c r="B243" s="7"/>
      <c r="C243" s="7"/>
      <c r="D243" s="7"/>
      <c r="E243" s="7"/>
      <c r="F243" s="6"/>
    </row>
    <row r="244" spans="1:6" ht="12.75">
      <c r="A244" s="36"/>
      <c r="B244" s="7"/>
      <c r="C244" s="7"/>
      <c r="D244" s="7"/>
      <c r="E244" s="7"/>
      <c r="F244" s="6"/>
    </row>
    <row r="245" spans="1:6" ht="12.75">
      <c r="A245" s="36"/>
      <c r="B245" s="7"/>
      <c r="C245" s="7"/>
      <c r="D245" s="7"/>
      <c r="E245" s="7"/>
      <c r="F245" s="6"/>
    </row>
    <row r="246" spans="1:6" ht="12.75">
      <c r="A246" s="36"/>
      <c r="B246" s="7"/>
      <c r="C246" s="7"/>
      <c r="D246" s="7"/>
      <c r="E246" s="7"/>
      <c r="F246" s="6"/>
    </row>
    <row r="247" spans="1:6" ht="12.75">
      <c r="A247" s="36"/>
      <c r="B247" s="7"/>
      <c r="C247" s="7"/>
      <c r="D247" s="7"/>
      <c r="E247" s="7"/>
      <c r="F247" s="6"/>
    </row>
    <row r="248" spans="1:6" ht="12.75">
      <c r="A248" s="36"/>
      <c r="B248" s="7"/>
      <c r="C248" s="7"/>
      <c r="D248" s="7"/>
      <c r="E248" s="7"/>
      <c r="F248" s="6"/>
    </row>
    <row r="249" spans="1:6" ht="12.75">
      <c r="A249" s="36"/>
      <c r="B249" s="7"/>
      <c r="C249" s="7"/>
      <c r="D249" s="7"/>
      <c r="E249" s="7"/>
      <c r="F249" s="6"/>
    </row>
    <row r="250" spans="1:6" ht="12.75">
      <c r="A250" s="36"/>
      <c r="B250" s="7"/>
      <c r="C250" s="7"/>
      <c r="D250" s="7"/>
      <c r="E250" s="7"/>
      <c r="F250" s="6"/>
    </row>
    <row r="251" spans="1:6" ht="12.75">
      <c r="A251" s="36"/>
      <c r="B251" s="7"/>
      <c r="C251" s="7"/>
      <c r="D251" s="7"/>
      <c r="E251" s="7"/>
      <c r="F251" s="6"/>
    </row>
    <row r="252" spans="1:6" ht="12.75">
      <c r="A252" s="36"/>
      <c r="B252" s="7"/>
      <c r="C252" s="7"/>
      <c r="D252" s="7"/>
      <c r="E252" s="7"/>
      <c r="F252" s="6"/>
    </row>
    <row r="253" spans="1:6" ht="12.75">
      <c r="A253" s="36"/>
      <c r="B253" s="7"/>
      <c r="C253" s="7"/>
      <c r="D253" s="7"/>
      <c r="E253" s="7"/>
      <c r="F253" s="6"/>
    </row>
    <row r="254" spans="1:6" ht="12.75">
      <c r="A254" s="7"/>
      <c r="B254" s="7"/>
      <c r="C254" s="7"/>
      <c r="D254" s="7"/>
      <c r="E254" s="7"/>
      <c r="F254" s="6"/>
    </row>
    <row r="255" spans="1:6" ht="12.75">
      <c r="A255" s="7"/>
      <c r="B255" s="7"/>
      <c r="C255" s="7"/>
      <c r="D255" s="7"/>
      <c r="E255" s="7"/>
      <c r="F255" s="6"/>
    </row>
    <row r="256" spans="1:6" ht="12.75">
      <c r="A256" s="7"/>
      <c r="B256" s="7"/>
      <c r="C256" s="7"/>
      <c r="D256" s="7"/>
      <c r="E256" s="7"/>
      <c r="F256" s="6"/>
    </row>
    <row r="257" spans="1:6" ht="12.75">
      <c r="A257" s="7"/>
      <c r="B257" s="7"/>
      <c r="C257" s="7"/>
      <c r="D257" s="7"/>
      <c r="E257" s="7"/>
      <c r="F257" s="6"/>
    </row>
    <row r="258" spans="1:6" ht="12.75">
      <c r="A258" s="7"/>
      <c r="B258" s="7"/>
      <c r="C258" s="7"/>
      <c r="D258" s="7"/>
      <c r="E258" s="7"/>
      <c r="F258" s="6"/>
    </row>
    <row r="259" spans="1:6" ht="12.75">
      <c r="A259" s="7"/>
      <c r="B259" s="7"/>
      <c r="C259" s="7"/>
      <c r="D259" s="7"/>
      <c r="E259" s="7"/>
      <c r="F259" s="6"/>
    </row>
    <row r="260" spans="1:6" ht="12.75">
      <c r="A260" s="7"/>
      <c r="B260" s="7"/>
      <c r="C260" s="7"/>
      <c r="D260" s="7"/>
      <c r="E260" s="7"/>
      <c r="F260" s="6"/>
    </row>
    <row r="261" spans="1:6" ht="12.75">
      <c r="A261" s="7"/>
      <c r="B261" s="7"/>
      <c r="C261" s="7"/>
      <c r="D261" s="7"/>
      <c r="E261" s="7"/>
      <c r="F261" s="6"/>
    </row>
    <row r="262" spans="1:6" ht="12.75">
      <c r="A262" s="7"/>
      <c r="B262" s="7"/>
      <c r="C262" s="7"/>
      <c r="D262" s="7"/>
      <c r="E262" s="7"/>
      <c r="F262" s="6"/>
    </row>
    <row r="263" spans="1:6" ht="12.75">
      <c r="A263" s="7"/>
      <c r="B263" s="7"/>
      <c r="C263" s="7"/>
      <c r="D263" s="7"/>
      <c r="E263" s="7"/>
      <c r="F263" s="6"/>
    </row>
    <row r="264" spans="1:6" ht="12.75">
      <c r="A264" s="7"/>
      <c r="B264" s="7"/>
      <c r="C264" s="7"/>
      <c r="D264" s="7"/>
      <c r="E264" s="7"/>
      <c r="F264" s="6"/>
    </row>
    <row r="265" spans="1:6" ht="12.75">
      <c r="A265" s="7"/>
      <c r="B265" s="7"/>
      <c r="C265" s="7"/>
      <c r="D265" s="7"/>
      <c r="E265" s="7"/>
      <c r="F265" s="6"/>
    </row>
    <row r="266" spans="1:6" ht="12.75">
      <c r="A266" s="7"/>
      <c r="B266" s="7"/>
      <c r="C266" s="7"/>
      <c r="D266" s="7"/>
      <c r="E266" s="7"/>
      <c r="F266" s="6"/>
    </row>
    <row r="267" spans="1:6" ht="12.75">
      <c r="A267" s="7"/>
      <c r="B267" s="7"/>
      <c r="C267" s="7"/>
      <c r="D267" s="7"/>
      <c r="E267" s="7"/>
      <c r="F267" s="6"/>
    </row>
    <row r="268" spans="1:6" ht="12.75">
      <c r="A268" s="7"/>
      <c r="B268" s="7"/>
      <c r="C268" s="7"/>
      <c r="D268" s="7"/>
      <c r="E268" s="7"/>
      <c r="F268" s="6"/>
    </row>
    <row r="269" spans="1:6" ht="12.75">
      <c r="A269" s="7"/>
      <c r="B269" s="7"/>
      <c r="C269" s="7"/>
      <c r="D269" s="7"/>
      <c r="E269" s="7"/>
      <c r="F269" s="6"/>
    </row>
    <row r="270" spans="1:6" ht="12.75">
      <c r="A270" s="7"/>
      <c r="B270" s="7"/>
      <c r="C270" s="7"/>
      <c r="D270" s="7"/>
      <c r="E270" s="7"/>
      <c r="F270" s="6"/>
    </row>
    <row r="271" spans="1:6" ht="12.75">
      <c r="A271" s="7"/>
      <c r="B271" s="7"/>
      <c r="C271" s="7"/>
      <c r="D271" s="7"/>
      <c r="E271" s="7"/>
      <c r="F271" s="6"/>
    </row>
    <row r="272" spans="1:6" ht="12.75">
      <c r="A272" s="7"/>
      <c r="B272" s="7"/>
      <c r="C272" s="7"/>
      <c r="D272" s="7"/>
      <c r="E272" s="7"/>
      <c r="F272" s="6"/>
    </row>
    <row r="273" spans="1:6" ht="12.75">
      <c r="A273" s="7"/>
      <c r="B273" s="7"/>
      <c r="C273" s="7"/>
      <c r="D273" s="7"/>
      <c r="E273" s="7"/>
      <c r="F273" s="6"/>
    </row>
    <row r="274" spans="1:6" ht="12.75">
      <c r="A274" s="7"/>
      <c r="B274" s="7"/>
      <c r="C274" s="7"/>
      <c r="D274" s="7"/>
      <c r="E274" s="7"/>
      <c r="F274" s="6"/>
    </row>
    <row r="275" spans="1:6" ht="12.75">
      <c r="A275" s="7"/>
      <c r="B275" s="7"/>
      <c r="C275" s="7"/>
      <c r="D275" s="7"/>
      <c r="E275" s="7"/>
      <c r="F275" s="6"/>
    </row>
    <row r="276" spans="1:6" ht="12.75">
      <c r="A276" s="7"/>
      <c r="B276" s="7"/>
      <c r="C276" s="7"/>
      <c r="D276" s="7"/>
      <c r="E276" s="7"/>
      <c r="F276" s="6"/>
    </row>
    <row r="277" spans="1:6" ht="12.75">
      <c r="A277" s="7"/>
      <c r="B277" s="7"/>
      <c r="C277" s="7"/>
      <c r="D277" s="7"/>
      <c r="E277" s="7"/>
      <c r="F277" s="6"/>
    </row>
    <row r="278" spans="1:6" ht="12.75">
      <c r="A278" s="7"/>
      <c r="B278" s="7"/>
      <c r="C278" s="7"/>
      <c r="D278" s="7"/>
      <c r="E278" s="7"/>
      <c r="F278" s="6"/>
    </row>
    <row r="279" spans="1:6" ht="12.75">
      <c r="A279" s="7"/>
      <c r="B279" s="7"/>
      <c r="C279" s="7"/>
      <c r="D279" s="7"/>
      <c r="E279" s="7"/>
      <c r="F279" s="6"/>
    </row>
    <row r="280" spans="1:6" ht="12.75">
      <c r="A280" s="7"/>
      <c r="B280" s="7"/>
      <c r="C280" s="7"/>
      <c r="D280" s="7"/>
      <c r="E280" s="7"/>
      <c r="F280" s="6"/>
    </row>
    <row r="281" spans="1:6" ht="12.75">
      <c r="A281" s="7"/>
      <c r="B281" s="7"/>
      <c r="C281" s="7"/>
      <c r="D281" s="7"/>
      <c r="E281" s="7"/>
      <c r="F281" s="6"/>
    </row>
    <row r="282" spans="1:6" ht="12.75">
      <c r="A282" s="7"/>
      <c r="B282" s="7"/>
      <c r="C282" s="7"/>
      <c r="D282" s="7"/>
      <c r="E282" s="7"/>
      <c r="F282" s="6"/>
    </row>
    <row r="283" spans="1:6" ht="12.75">
      <c r="A283" s="7"/>
      <c r="B283" s="7"/>
      <c r="C283" s="7"/>
      <c r="D283" s="7"/>
      <c r="E283" s="7"/>
      <c r="F283" s="6"/>
    </row>
    <row r="284" spans="1:6" ht="12.75">
      <c r="A284" s="7"/>
      <c r="B284" s="7"/>
      <c r="C284" s="7"/>
      <c r="D284" s="7"/>
      <c r="E284" s="7"/>
      <c r="F284" s="6"/>
    </row>
    <row r="285" spans="1:6" ht="12.75">
      <c r="A285" s="7"/>
      <c r="B285" s="7"/>
      <c r="C285" s="7"/>
      <c r="D285" s="7"/>
      <c r="E285" s="7"/>
      <c r="F285" s="6"/>
    </row>
    <row r="286" spans="1:6" ht="12.75">
      <c r="A286" s="7"/>
      <c r="B286" s="7"/>
      <c r="C286" s="7"/>
      <c r="D286" s="7"/>
      <c r="E286" s="7"/>
      <c r="F286" s="6"/>
    </row>
    <row r="287" spans="1:6" ht="12.75">
      <c r="A287" s="7"/>
      <c r="B287" s="7"/>
      <c r="C287" s="7"/>
      <c r="D287" s="7"/>
      <c r="E287" s="7"/>
      <c r="F287" s="6"/>
    </row>
    <row r="288" spans="1:6" ht="12.75">
      <c r="A288" s="7"/>
      <c r="B288" s="7"/>
      <c r="C288" s="7"/>
      <c r="D288" s="7"/>
      <c r="E288" s="7"/>
      <c r="F288" s="6"/>
    </row>
    <row r="289" spans="1:6" ht="12.75">
      <c r="A289" s="7"/>
      <c r="B289" s="7"/>
      <c r="C289" s="7"/>
      <c r="D289" s="7"/>
      <c r="E289" s="7"/>
      <c r="F289" s="6"/>
    </row>
    <row r="290" spans="1:6" ht="12.75">
      <c r="A290" s="7"/>
      <c r="B290" s="7"/>
      <c r="C290" s="7"/>
      <c r="D290" s="7"/>
      <c r="E290" s="7"/>
      <c r="F290" s="6"/>
    </row>
    <row r="291" spans="1:6" ht="12.75">
      <c r="A291" s="7"/>
      <c r="B291" s="7"/>
      <c r="C291" s="7"/>
      <c r="D291" s="7"/>
      <c r="E291" s="7"/>
      <c r="F291" s="6"/>
    </row>
    <row r="292" spans="1:6" ht="12.75">
      <c r="A292" s="7"/>
      <c r="B292" s="7"/>
      <c r="C292" s="7"/>
      <c r="D292" s="7"/>
      <c r="E292" s="7"/>
      <c r="F292" s="6"/>
    </row>
    <row r="293" spans="1:6" ht="12.75">
      <c r="A293" s="7"/>
      <c r="B293" s="7"/>
      <c r="C293" s="7"/>
      <c r="D293" s="7"/>
      <c r="E293" s="7"/>
      <c r="F293" s="6"/>
    </row>
    <row r="294" spans="1:6" ht="12.75">
      <c r="A294" s="7"/>
      <c r="B294" s="7"/>
      <c r="C294" s="7"/>
      <c r="D294" s="7"/>
      <c r="E294" s="7"/>
      <c r="F294" s="6"/>
    </row>
    <row r="295" spans="1:6" ht="12.75">
      <c r="A295" s="7"/>
      <c r="B295" s="7"/>
      <c r="C295" s="7"/>
      <c r="D295" s="7"/>
      <c r="E295" s="7"/>
      <c r="F295" s="6"/>
    </row>
    <row r="296" spans="1:6" ht="12.75">
      <c r="A296" s="7"/>
      <c r="B296" s="7"/>
      <c r="C296" s="7"/>
      <c r="D296" s="7"/>
      <c r="E296" s="7"/>
      <c r="F296" s="6"/>
    </row>
    <row r="297" spans="1:6" ht="12.75">
      <c r="A297" s="7"/>
      <c r="B297" s="7"/>
      <c r="C297" s="7"/>
      <c r="D297" s="7"/>
      <c r="E297" s="7"/>
      <c r="F297" s="6"/>
    </row>
    <row r="298" spans="1:6" ht="12.75">
      <c r="A298" s="7"/>
      <c r="B298" s="7"/>
      <c r="C298" s="7"/>
      <c r="D298" s="7"/>
      <c r="E298" s="7"/>
      <c r="F298" s="6"/>
    </row>
    <row r="299" spans="1:6" ht="12.75">
      <c r="A299" s="7"/>
      <c r="B299" s="7"/>
      <c r="C299" s="7"/>
      <c r="D299" s="7"/>
      <c r="E299" s="7"/>
      <c r="F299" s="6"/>
    </row>
    <row r="300" spans="1:6" ht="12.75">
      <c r="A300" s="7"/>
      <c r="B300" s="7"/>
      <c r="C300" s="7"/>
      <c r="D300" s="7"/>
      <c r="E300" s="7"/>
      <c r="F300" s="6"/>
    </row>
    <row r="301" spans="1:6" ht="12.75">
      <c r="A301" s="7"/>
      <c r="B301" s="7"/>
      <c r="C301" s="7"/>
      <c r="D301" s="7"/>
      <c r="E301" s="7"/>
      <c r="F301" s="6"/>
    </row>
    <row r="302" spans="1:6" ht="12.75">
      <c r="A302" s="7"/>
      <c r="B302" s="7"/>
      <c r="C302" s="7"/>
      <c r="D302" s="7"/>
      <c r="E302" s="7"/>
      <c r="F302" s="6"/>
    </row>
    <row r="303" spans="1:6" ht="12.75">
      <c r="A303" s="7"/>
      <c r="B303" s="7"/>
      <c r="C303" s="7"/>
      <c r="D303" s="7"/>
      <c r="E303" s="7"/>
      <c r="F303" s="6"/>
    </row>
    <row r="304" spans="1:6" ht="12.75">
      <c r="A304" s="7"/>
      <c r="B304" s="7"/>
      <c r="C304" s="7"/>
      <c r="D304" s="7"/>
      <c r="E304" s="7"/>
      <c r="F304" s="6"/>
    </row>
    <row r="305" spans="1:6" ht="12.75">
      <c r="A305" s="7"/>
      <c r="B305" s="7"/>
      <c r="C305" s="7"/>
      <c r="D305" s="7"/>
      <c r="E305" s="7"/>
      <c r="F305" s="6"/>
    </row>
    <row r="306" spans="1:6" ht="12.75">
      <c r="A306" s="7"/>
      <c r="B306" s="7"/>
      <c r="C306" s="7"/>
      <c r="D306" s="7"/>
      <c r="E306" s="7"/>
      <c r="F306" s="6"/>
    </row>
    <row r="307" spans="1:6" ht="12.75">
      <c r="A307" s="7"/>
      <c r="B307" s="7"/>
      <c r="C307" s="7"/>
      <c r="D307" s="7"/>
      <c r="E307" s="7"/>
      <c r="F307" s="6"/>
    </row>
    <row r="308" spans="1:6" ht="12.75">
      <c r="A308" s="7"/>
      <c r="B308" s="7"/>
      <c r="C308" s="7"/>
      <c r="D308" s="7"/>
      <c r="E308" s="7"/>
      <c r="F308" s="6"/>
    </row>
    <row r="309" spans="1:6" ht="12.75">
      <c r="A309" s="7"/>
      <c r="B309" s="7"/>
      <c r="C309" s="7"/>
      <c r="D309" s="7"/>
      <c r="E309" s="7"/>
      <c r="F309" s="6"/>
    </row>
    <row r="310" spans="1:6" ht="12.75">
      <c r="A310" s="7"/>
      <c r="B310" s="7"/>
      <c r="C310" s="7"/>
      <c r="D310" s="7"/>
      <c r="E310" s="7"/>
      <c r="F310" s="6"/>
    </row>
    <row r="311" spans="1:6" ht="12.75">
      <c r="A311" s="7"/>
      <c r="B311" s="7"/>
      <c r="C311" s="7"/>
      <c r="D311" s="7"/>
      <c r="E311" s="7"/>
      <c r="F311" s="6"/>
    </row>
    <row r="312" spans="1:6" ht="12.75">
      <c r="A312" s="7"/>
      <c r="B312" s="7"/>
      <c r="C312" s="7"/>
      <c r="D312" s="7"/>
      <c r="E312" s="7"/>
      <c r="F312" s="6"/>
    </row>
    <row r="313" spans="1:6" ht="12.75">
      <c r="A313" s="7"/>
      <c r="B313" s="7"/>
      <c r="C313" s="7"/>
      <c r="D313" s="7"/>
      <c r="E313" s="7"/>
      <c r="F313" s="6"/>
    </row>
    <row r="314" spans="1:6" ht="12.75">
      <c r="A314" s="7"/>
      <c r="B314" s="7"/>
      <c r="C314" s="7"/>
      <c r="D314" s="7"/>
      <c r="E314" s="7"/>
      <c r="F314" s="6"/>
    </row>
    <row r="315" spans="1:6" ht="12.75">
      <c r="A315" s="7"/>
      <c r="B315" s="7"/>
      <c r="C315" s="7"/>
      <c r="D315" s="7"/>
      <c r="E315" s="7"/>
      <c r="F315" s="6"/>
    </row>
    <row r="316" spans="1:6" ht="12.75">
      <c r="A316" s="7"/>
      <c r="B316" s="7"/>
      <c r="C316" s="7"/>
      <c r="D316" s="7"/>
      <c r="E316" s="7"/>
      <c r="F316" s="6"/>
    </row>
    <row r="317" spans="1:6" ht="12.75">
      <c r="A317" s="7"/>
      <c r="B317" s="7"/>
      <c r="C317" s="7"/>
      <c r="D317" s="7"/>
      <c r="E317" s="7"/>
      <c r="F317" s="6"/>
    </row>
    <row r="318" spans="1:6" ht="12.75">
      <c r="A318" s="7"/>
      <c r="B318" s="7"/>
      <c r="C318" s="7"/>
      <c r="D318" s="7"/>
      <c r="E318" s="7"/>
      <c r="F318" s="6"/>
    </row>
    <row r="319" spans="1:6" ht="12.75">
      <c r="A319" s="7"/>
      <c r="B319" s="7"/>
      <c r="C319" s="7"/>
      <c r="D319" s="7"/>
      <c r="E319" s="7"/>
      <c r="F319" s="6"/>
    </row>
    <row r="320" spans="1:6" ht="12.75">
      <c r="A320" s="7"/>
      <c r="B320" s="7"/>
      <c r="C320" s="7"/>
      <c r="D320" s="7"/>
      <c r="E320" s="7"/>
      <c r="F320" s="6"/>
    </row>
    <row r="321" spans="1:6" ht="12.75">
      <c r="A321" s="7"/>
      <c r="B321" s="7"/>
      <c r="C321" s="7"/>
      <c r="D321" s="7"/>
      <c r="E321" s="7"/>
      <c r="F321" s="6"/>
    </row>
    <row r="322" spans="1:6" ht="12.75">
      <c r="A322" s="7"/>
      <c r="B322" s="7"/>
      <c r="C322" s="7"/>
      <c r="D322" s="7"/>
      <c r="E322" s="7"/>
      <c r="F322" s="6"/>
    </row>
    <row r="323" spans="1:6" ht="12.75">
      <c r="A323" s="7"/>
      <c r="B323" s="7"/>
      <c r="C323" s="7"/>
      <c r="D323" s="7"/>
      <c r="E323" s="7"/>
      <c r="F323" s="6"/>
    </row>
    <row r="324" spans="1:6" ht="12.75">
      <c r="A324" s="7"/>
      <c r="B324" s="7"/>
      <c r="C324" s="7"/>
      <c r="D324" s="7"/>
      <c r="E324" s="7"/>
      <c r="F324" s="6"/>
    </row>
    <row r="325" spans="1:6" ht="12.75">
      <c r="A325" s="7"/>
      <c r="B325" s="7"/>
      <c r="C325" s="7"/>
      <c r="D325" s="7"/>
      <c r="E325" s="7"/>
      <c r="F325" s="6"/>
    </row>
    <row r="326" spans="1:6" ht="12.75">
      <c r="A326" s="7"/>
      <c r="B326" s="7"/>
      <c r="C326" s="7"/>
      <c r="D326" s="7"/>
      <c r="E326" s="7"/>
      <c r="F326" s="6"/>
    </row>
    <row r="327" spans="1:6" ht="12.75">
      <c r="A327" s="7"/>
      <c r="B327" s="7"/>
      <c r="C327" s="7"/>
      <c r="D327" s="7"/>
      <c r="E327" s="7"/>
      <c r="F327" s="6"/>
    </row>
    <row r="328" spans="1:6" ht="12.75">
      <c r="A328" s="7"/>
      <c r="B328" s="7"/>
      <c r="C328" s="7"/>
      <c r="D328" s="7"/>
      <c r="E328" s="7"/>
      <c r="F328" s="6"/>
    </row>
    <row r="329" spans="1:6" ht="12.75">
      <c r="A329" s="7"/>
      <c r="B329" s="7"/>
      <c r="C329" s="7"/>
      <c r="D329" s="7"/>
      <c r="E329" s="7"/>
      <c r="F329" s="6"/>
    </row>
    <row r="330" spans="1:6" ht="12.75">
      <c r="A330" s="7"/>
      <c r="B330" s="7"/>
      <c r="C330" s="7"/>
      <c r="D330" s="7"/>
      <c r="E330" s="7"/>
      <c r="F330" s="6"/>
    </row>
    <row r="331" spans="1:6" ht="12.75">
      <c r="A331" s="7"/>
      <c r="B331" s="7"/>
      <c r="C331" s="7"/>
      <c r="D331" s="7"/>
      <c r="E331" s="7"/>
      <c r="F331" s="6"/>
    </row>
    <row r="332" spans="1:6" ht="12.75">
      <c r="A332" s="7"/>
      <c r="B332" s="7"/>
      <c r="C332" s="7"/>
      <c r="D332" s="7"/>
      <c r="E332" s="7"/>
      <c r="F332" s="6"/>
    </row>
    <row r="333" spans="1:6" ht="12.75">
      <c r="A333" s="7"/>
      <c r="B333" s="7"/>
      <c r="C333" s="7"/>
      <c r="D333" s="7"/>
      <c r="E333" s="7"/>
      <c r="F333" s="6"/>
    </row>
    <row r="334" spans="1:6" ht="12.75">
      <c r="A334" s="7"/>
      <c r="B334" s="7"/>
      <c r="C334" s="7"/>
      <c r="D334" s="7"/>
      <c r="E334" s="7"/>
      <c r="F334" s="6"/>
    </row>
    <row r="335" spans="1:6" ht="12.75">
      <c r="A335" s="7"/>
      <c r="B335" s="7"/>
      <c r="C335" s="7"/>
      <c r="D335" s="7"/>
      <c r="E335" s="7"/>
      <c r="F335" s="6"/>
    </row>
    <row r="336" spans="1:6" ht="12.75">
      <c r="A336" s="7"/>
      <c r="B336" s="7"/>
      <c r="C336" s="7"/>
      <c r="D336" s="7"/>
      <c r="E336" s="7"/>
      <c r="F336" s="6"/>
    </row>
    <row r="337" spans="1:6" ht="12.75">
      <c r="A337" s="7"/>
      <c r="B337" s="7"/>
      <c r="C337" s="7"/>
      <c r="D337" s="7"/>
      <c r="E337" s="7"/>
      <c r="F337" s="6"/>
    </row>
    <row r="338" spans="1:6" ht="12.75">
      <c r="A338" s="7"/>
      <c r="B338" s="7"/>
      <c r="C338" s="7"/>
      <c r="D338" s="7"/>
      <c r="E338" s="7"/>
      <c r="F338" s="6"/>
    </row>
    <row r="339" spans="1:6" ht="12.75">
      <c r="A339" s="7"/>
      <c r="B339" s="7"/>
      <c r="C339" s="7"/>
      <c r="D339" s="7"/>
      <c r="E339" s="7"/>
      <c r="F339" s="6"/>
    </row>
    <row r="340" spans="1:6" ht="12.75">
      <c r="A340" s="7"/>
      <c r="B340" s="7"/>
      <c r="C340" s="7"/>
      <c r="D340" s="7"/>
      <c r="E340" s="7"/>
      <c r="F340" s="6"/>
    </row>
    <row r="341" spans="1:6" ht="12.75">
      <c r="A341" s="7"/>
      <c r="B341" s="7"/>
      <c r="C341" s="7"/>
      <c r="D341" s="7"/>
      <c r="E341" s="7"/>
      <c r="F341" s="6"/>
    </row>
    <row r="342" spans="1:6" ht="12.75">
      <c r="A342" s="7"/>
      <c r="B342" s="7"/>
      <c r="C342" s="7"/>
      <c r="D342" s="7"/>
      <c r="E342" s="7"/>
      <c r="F342" s="6"/>
    </row>
    <row r="343" spans="1:6" ht="12.75">
      <c r="A343" s="7"/>
      <c r="B343" s="7"/>
      <c r="C343" s="7"/>
      <c r="D343" s="7"/>
      <c r="E343" s="7"/>
      <c r="F343" s="6"/>
    </row>
    <row r="344" spans="1:6" ht="12.75">
      <c r="A344" s="7"/>
      <c r="B344" s="7"/>
      <c r="C344" s="7"/>
      <c r="D344" s="7"/>
      <c r="E344" s="7"/>
      <c r="F344" s="6"/>
    </row>
    <row r="345" spans="1:6" ht="12.75">
      <c r="A345" s="7"/>
      <c r="B345" s="7"/>
      <c r="C345" s="7"/>
      <c r="D345" s="7"/>
      <c r="E345" s="7"/>
      <c r="F345" s="6"/>
    </row>
    <row r="346" spans="1:6" ht="12.75">
      <c r="A346" s="7"/>
      <c r="B346" s="7"/>
      <c r="C346" s="7"/>
      <c r="D346" s="7"/>
      <c r="E346" s="7"/>
      <c r="F346" s="6"/>
    </row>
    <row r="347" spans="1:6" ht="12.75">
      <c r="A347" s="7"/>
      <c r="B347" s="7"/>
      <c r="C347" s="7"/>
      <c r="D347" s="7"/>
      <c r="E347" s="7"/>
      <c r="F347" s="6"/>
    </row>
    <row r="348" spans="1:6" ht="12.75">
      <c r="A348" s="7"/>
      <c r="B348" s="7"/>
      <c r="C348" s="7"/>
      <c r="D348" s="7"/>
      <c r="E348" s="7"/>
      <c r="F348" s="6"/>
    </row>
    <row r="349" spans="1:6" ht="12.75">
      <c r="A349" s="7"/>
      <c r="B349" s="7"/>
      <c r="C349" s="7"/>
      <c r="D349" s="7"/>
      <c r="E349" s="7"/>
      <c r="F349" s="6"/>
    </row>
    <row r="350" spans="1:6" ht="12.75">
      <c r="A350" s="7"/>
      <c r="B350" s="7"/>
      <c r="C350" s="7"/>
      <c r="D350" s="7"/>
      <c r="E350" s="7"/>
      <c r="F350" s="6"/>
    </row>
    <row r="351" spans="1:6" ht="12.75">
      <c r="A351" s="7"/>
      <c r="B351" s="7"/>
      <c r="C351" s="7"/>
      <c r="D351" s="7"/>
      <c r="E351" s="7"/>
      <c r="F351" s="6"/>
    </row>
    <row r="352" spans="1:6" ht="12.75">
      <c r="A352" s="7"/>
      <c r="B352" s="7"/>
      <c r="C352" s="7"/>
      <c r="D352" s="7"/>
      <c r="E352" s="7"/>
      <c r="F352" s="6"/>
    </row>
    <row r="353" spans="1:6" ht="12.75">
      <c r="A353" s="7"/>
      <c r="B353" s="7"/>
      <c r="C353" s="7"/>
      <c r="D353" s="7"/>
      <c r="E353" s="7"/>
      <c r="F353" s="6"/>
    </row>
    <row r="354" spans="1:6" ht="12.75">
      <c r="A354" s="7"/>
      <c r="B354" s="7"/>
      <c r="C354" s="7"/>
      <c r="D354" s="7"/>
      <c r="E354" s="7"/>
      <c r="F354" s="6"/>
    </row>
    <row r="355" spans="1:6" ht="12.75">
      <c r="A355" s="7"/>
      <c r="B355" s="7"/>
      <c r="C355" s="7"/>
      <c r="D355" s="7"/>
      <c r="E355" s="7"/>
      <c r="F355" s="6"/>
    </row>
    <row r="356" spans="1:6" ht="12.75">
      <c r="A356" s="7"/>
      <c r="B356" s="7"/>
      <c r="C356" s="7"/>
      <c r="D356" s="7"/>
      <c r="E356" s="7"/>
      <c r="F356" s="6"/>
    </row>
    <row r="357" spans="1:6" ht="12.75">
      <c r="A357" s="7"/>
      <c r="B357" s="7"/>
      <c r="C357" s="7"/>
      <c r="D357" s="7"/>
      <c r="E357" s="7"/>
      <c r="F357" s="6"/>
    </row>
    <row r="358" spans="1:6" ht="12.75">
      <c r="A358" s="7"/>
      <c r="B358" s="7"/>
      <c r="C358" s="7"/>
      <c r="D358" s="7"/>
      <c r="E358" s="7"/>
      <c r="F358" s="6"/>
    </row>
    <row r="359" spans="1:6" ht="12.75">
      <c r="A359" s="7"/>
      <c r="B359" s="7"/>
      <c r="C359" s="7"/>
      <c r="D359" s="7"/>
      <c r="E359" s="7"/>
      <c r="F359" s="6"/>
    </row>
    <row r="360" spans="1:6" ht="12.75">
      <c r="A360" s="7"/>
      <c r="B360" s="7"/>
      <c r="C360" s="7"/>
      <c r="D360" s="7"/>
      <c r="E360" s="7"/>
      <c r="F360" s="6"/>
    </row>
    <row r="361" spans="1:6" ht="12.75">
      <c r="A361" s="7"/>
      <c r="B361" s="7"/>
      <c r="C361" s="7"/>
      <c r="D361" s="7"/>
      <c r="E361" s="7"/>
      <c r="F361" s="6"/>
    </row>
    <row r="362" spans="1:6" ht="12.75">
      <c r="A362" s="7"/>
      <c r="B362" s="7"/>
      <c r="C362" s="7"/>
      <c r="D362" s="7"/>
      <c r="E362" s="7"/>
      <c r="F362" s="6"/>
    </row>
    <row r="363" spans="1:6" ht="12.75">
      <c r="A363" s="7"/>
      <c r="B363" s="7"/>
      <c r="C363" s="7"/>
      <c r="D363" s="7"/>
      <c r="E363" s="7"/>
      <c r="F363" s="6"/>
    </row>
    <row r="364" spans="1:6" ht="12.75">
      <c r="A364" s="7"/>
      <c r="B364" s="7"/>
      <c r="C364" s="7"/>
      <c r="D364" s="7"/>
      <c r="E364" s="7"/>
      <c r="F364" s="6"/>
    </row>
    <row r="365" spans="1:6" ht="12.75">
      <c r="A365" s="7"/>
      <c r="B365" s="7"/>
      <c r="C365" s="7"/>
      <c r="D365" s="7"/>
      <c r="E365" s="7"/>
      <c r="F365" s="6"/>
    </row>
    <row r="366" spans="1:6" ht="12.75">
      <c r="A366" s="7"/>
      <c r="B366" s="7"/>
      <c r="C366" s="7"/>
      <c r="D366" s="7"/>
      <c r="E366" s="7"/>
      <c r="F366" s="6"/>
    </row>
    <row r="367" spans="1:6" ht="12.75">
      <c r="A367" s="7"/>
      <c r="B367" s="7"/>
      <c r="C367" s="7"/>
      <c r="D367" s="7"/>
      <c r="E367" s="7"/>
      <c r="F367" s="6"/>
    </row>
    <row r="368" spans="1:6" ht="12.75">
      <c r="A368" s="7"/>
      <c r="B368" s="7"/>
      <c r="C368" s="7"/>
      <c r="D368" s="7"/>
      <c r="E368" s="7"/>
      <c r="F368" s="6"/>
    </row>
    <row r="369" spans="1:6" ht="12.75">
      <c r="A369" s="7"/>
      <c r="B369" s="7"/>
      <c r="C369" s="7"/>
      <c r="D369" s="7"/>
      <c r="E369" s="7"/>
      <c r="F369" s="6"/>
    </row>
    <row r="370" spans="1:6" ht="12.75">
      <c r="A370" s="7"/>
      <c r="B370" s="7"/>
      <c r="C370" s="7"/>
      <c r="D370" s="7"/>
      <c r="E370" s="7"/>
      <c r="F370" s="6"/>
    </row>
    <row r="371" spans="1:6" ht="12.75">
      <c r="A371" s="7"/>
      <c r="B371" s="7"/>
      <c r="C371" s="7"/>
      <c r="D371" s="7"/>
      <c r="E371" s="7"/>
      <c r="F371" s="6"/>
    </row>
    <row r="372" spans="1:6" ht="12.75">
      <c r="A372" s="7"/>
      <c r="B372" s="7"/>
      <c r="C372" s="7"/>
      <c r="D372" s="7"/>
      <c r="E372" s="7"/>
      <c r="F372" s="6"/>
    </row>
    <row r="373" spans="1:6" ht="12.75">
      <c r="A373" s="7"/>
      <c r="B373" s="7"/>
      <c r="C373" s="7"/>
      <c r="D373" s="7"/>
      <c r="E373" s="7"/>
      <c r="F373" s="6"/>
    </row>
    <row r="374" spans="1:6" ht="12.75">
      <c r="A374" s="7"/>
      <c r="B374" s="7"/>
      <c r="C374" s="7"/>
      <c r="D374" s="7"/>
      <c r="E374" s="7"/>
      <c r="F374" s="6"/>
    </row>
    <row r="375" spans="1:6" ht="12.75">
      <c r="A375" s="7"/>
      <c r="B375" s="7"/>
      <c r="C375" s="7"/>
      <c r="D375" s="7"/>
      <c r="E375" s="7"/>
      <c r="F375" s="6"/>
    </row>
    <row r="376" spans="1:6" ht="12.75">
      <c r="A376" s="7"/>
      <c r="B376" s="7"/>
      <c r="C376" s="7"/>
      <c r="D376" s="7"/>
      <c r="E376" s="7"/>
      <c r="F376" s="6"/>
    </row>
    <row r="377" spans="1:6" ht="12.75">
      <c r="A377" s="7"/>
      <c r="B377" s="7"/>
      <c r="C377" s="7"/>
      <c r="D377" s="7"/>
      <c r="E377" s="7"/>
      <c r="F377" s="6"/>
    </row>
    <row r="378" spans="1:6" ht="12.75">
      <c r="A378" s="7"/>
      <c r="B378" s="7"/>
      <c r="C378" s="7"/>
      <c r="D378" s="7"/>
      <c r="E378" s="7"/>
      <c r="F378" s="6"/>
    </row>
    <row r="379" spans="1:6" ht="12.75">
      <c r="A379" s="7"/>
      <c r="B379" s="7"/>
      <c r="C379" s="7"/>
      <c r="D379" s="7"/>
      <c r="E379" s="7"/>
      <c r="F379" s="6"/>
    </row>
    <row r="380" spans="1:6" ht="12.75">
      <c r="A380" s="7"/>
      <c r="B380" s="7"/>
      <c r="C380" s="7"/>
      <c r="D380" s="7"/>
      <c r="E380" s="7"/>
      <c r="F380" s="6"/>
    </row>
    <row r="381" spans="1:6" ht="12.75">
      <c r="A381" s="7"/>
      <c r="B381" s="7"/>
      <c r="C381" s="7"/>
      <c r="D381" s="7"/>
      <c r="E381" s="7"/>
      <c r="F381" s="6"/>
    </row>
    <row r="382" spans="1:6" ht="12.75">
      <c r="A382" s="7"/>
      <c r="B382" s="7"/>
      <c r="C382" s="7"/>
      <c r="D382" s="7"/>
      <c r="E382" s="7"/>
      <c r="F382" s="6"/>
    </row>
    <row r="383" spans="1:6" ht="12.75">
      <c r="A383" s="7"/>
      <c r="B383" s="7"/>
      <c r="C383" s="7"/>
      <c r="D383" s="7"/>
      <c r="E383" s="7"/>
      <c r="F383" s="6"/>
    </row>
    <row r="384" spans="1:6" ht="12.75">
      <c r="A384" s="7"/>
      <c r="B384" s="7"/>
      <c r="C384" s="7"/>
      <c r="D384" s="7"/>
      <c r="E384" s="7"/>
      <c r="F384" s="6"/>
    </row>
    <row r="385" spans="1:6" ht="12.75">
      <c r="A385" s="7"/>
      <c r="B385" s="7"/>
      <c r="C385" s="7"/>
      <c r="D385" s="7"/>
      <c r="E385" s="7"/>
      <c r="F385" s="6"/>
    </row>
    <row r="386" spans="1:6" ht="12.75">
      <c r="A386" s="7"/>
      <c r="B386" s="7"/>
      <c r="C386" s="7"/>
      <c r="D386" s="7"/>
      <c r="E386" s="7"/>
      <c r="F386" s="6"/>
    </row>
    <row r="387" spans="1:6" ht="12.75">
      <c r="A387" s="7"/>
      <c r="B387" s="7"/>
      <c r="C387" s="7"/>
      <c r="D387" s="7"/>
      <c r="E387" s="7"/>
      <c r="F387" s="6"/>
    </row>
    <row r="388" spans="1:6" ht="12.75">
      <c r="A388" s="7"/>
      <c r="B388" s="7"/>
      <c r="C388" s="7"/>
      <c r="D388" s="7"/>
      <c r="E388" s="7"/>
      <c r="F388" s="6"/>
    </row>
    <row r="389" spans="1:6" ht="12.75">
      <c r="A389" s="7"/>
      <c r="B389" s="7"/>
      <c r="C389" s="7"/>
      <c r="D389" s="7"/>
      <c r="E389" s="7"/>
      <c r="F389" s="6"/>
    </row>
    <row r="390" spans="1:6" ht="12.75">
      <c r="A390" s="7"/>
      <c r="B390" s="7"/>
      <c r="C390" s="7"/>
      <c r="D390" s="7"/>
      <c r="E390" s="7"/>
      <c r="F390" s="6"/>
    </row>
    <row r="391" spans="1:6" ht="12.75">
      <c r="A391" s="7"/>
      <c r="B391" s="7"/>
      <c r="C391" s="7"/>
      <c r="D391" s="7"/>
      <c r="E391" s="7"/>
      <c r="F391" s="6"/>
    </row>
    <row r="392" spans="1:6" ht="12.75">
      <c r="A392" s="7"/>
      <c r="B392" s="7"/>
      <c r="C392" s="7"/>
      <c r="D392" s="7"/>
      <c r="E392" s="7"/>
      <c r="F392" s="6"/>
    </row>
    <row r="393" spans="1:6" ht="12.75">
      <c r="A393" s="7"/>
      <c r="B393" s="7"/>
      <c r="C393" s="7"/>
      <c r="D393" s="7"/>
      <c r="E393" s="7"/>
      <c r="F393" s="6"/>
    </row>
    <row r="394" spans="1:6" ht="12.75">
      <c r="A394" s="7"/>
      <c r="B394" s="7"/>
      <c r="C394" s="7"/>
      <c r="D394" s="7"/>
      <c r="E394" s="7"/>
      <c r="F394" s="6"/>
    </row>
    <row r="395" spans="1:6" ht="12.75">
      <c r="A395" s="7"/>
      <c r="B395" s="7"/>
      <c r="C395" s="7"/>
      <c r="D395" s="7"/>
      <c r="E395" s="7"/>
      <c r="F395" s="6"/>
    </row>
    <row r="396" spans="1:6" ht="12.75">
      <c r="A396" s="7"/>
      <c r="B396" s="7"/>
      <c r="C396" s="7"/>
      <c r="D396" s="7"/>
      <c r="E396" s="7"/>
      <c r="F396" s="6"/>
    </row>
    <row r="397" spans="1:6" ht="12.75">
      <c r="A397" s="7"/>
      <c r="B397" s="7"/>
      <c r="C397" s="7"/>
      <c r="D397" s="7"/>
      <c r="E397" s="7"/>
      <c r="F397" s="6"/>
    </row>
    <row r="398" spans="1:6" ht="12.75">
      <c r="A398" s="7"/>
      <c r="B398" s="7"/>
      <c r="C398" s="7"/>
      <c r="D398" s="7"/>
      <c r="E398" s="7"/>
      <c r="F398" s="6"/>
    </row>
    <row r="399" spans="1:6" ht="12.75">
      <c r="A399" s="7"/>
      <c r="B399" s="7"/>
      <c r="C399" s="7"/>
      <c r="D399" s="7"/>
      <c r="E399" s="7"/>
      <c r="F399" s="6"/>
    </row>
    <row r="400" spans="1:6" ht="12.75">
      <c r="A400" s="7"/>
      <c r="B400" s="7"/>
      <c r="C400" s="7"/>
      <c r="D400" s="7"/>
      <c r="E400" s="7"/>
      <c r="F400" s="6"/>
    </row>
    <row r="401" spans="1:6" ht="12.75">
      <c r="A401" s="7"/>
      <c r="B401" s="7"/>
      <c r="C401" s="7"/>
      <c r="D401" s="7"/>
      <c r="E401" s="7"/>
      <c r="F401" s="6"/>
    </row>
    <row r="402" spans="1:6" ht="12.75">
      <c r="A402" s="7"/>
      <c r="B402" s="7"/>
      <c r="C402" s="7"/>
      <c r="D402" s="7"/>
      <c r="E402" s="7"/>
      <c r="F402" s="6"/>
    </row>
    <row r="403" spans="1:6" ht="12.75">
      <c r="A403" s="7"/>
      <c r="B403" s="7"/>
      <c r="C403" s="7"/>
      <c r="D403" s="7"/>
      <c r="E403" s="7"/>
      <c r="F403" s="6"/>
    </row>
    <row r="404" spans="1:6" ht="12.75">
      <c r="A404" s="7"/>
      <c r="B404" s="7"/>
      <c r="C404" s="7"/>
      <c r="D404" s="7"/>
      <c r="E404" s="7"/>
      <c r="F404" s="6"/>
    </row>
    <row r="405" spans="1:6" ht="12.75">
      <c r="A405" s="7"/>
      <c r="B405" s="7"/>
      <c r="C405" s="7"/>
      <c r="D405" s="7"/>
      <c r="E405" s="7"/>
      <c r="F405" s="6"/>
    </row>
    <row r="406" spans="1:6" ht="12.75">
      <c r="A406" s="7"/>
      <c r="B406" s="7"/>
      <c r="C406" s="7"/>
      <c r="D406" s="7"/>
      <c r="E406" s="7"/>
      <c r="F406" s="6"/>
    </row>
    <row r="407" spans="1:6" ht="12.75">
      <c r="A407" s="7"/>
      <c r="B407" s="7"/>
      <c r="C407" s="7"/>
      <c r="D407" s="7"/>
      <c r="E407" s="7"/>
      <c r="F407" s="6"/>
    </row>
    <row r="408" spans="1:6" ht="12.75">
      <c r="A408" s="7"/>
      <c r="B408" s="7"/>
      <c r="C408" s="7"/>
      <c r="D408" s="7"/>
      <c r="E408" s="7"/>
      <c r="F408" s="6"/>
    </row>
    <row r="409" spans="1:6" ht="12.75">
      <c r="A409" s="7"/>
      <c r="B409" s="7"/>
      <c r="C409" s="7"/>
      <c r="D409" s="7"/>
      <c r="E409" s="7"/>
      <c r="F409" s="6"/>
    </row>
    <row r="410" spans="1:6" ht="12.75">
      <c r="A410" s="7"/>
      <c r="B410" s="7"/>
      <c r="C410" s="7"/>
      <c r="D410" s="7"/>
      <c r="E410" s="7"/>
      <c r="F410" s="6"/>
    </row>
    <row r="411" spans="1:6" ht="12.75">
      <c r="A411" s="7"/>
      <c r="B411" s="7"/>
      <c r="C411" s="7"/>
      <c r="D411" s="7"/>
      <c r="E411" s="7"/>
      <c r="F411" s="6"/>
    </row>
    <row r="412" spans="1:6" ht="12.75">
      <c r="A412" s="7"/>
      <c r="B412" s="7"/>
      <c r="C412" s="7"/>
      <c r="D412" s="7"/>
      <c r="E412" s="7"/>
      <c r="F412" s="6"/>
    </row>
    <row r="413" spans="1:6" ht="12.75">
      <c r="A413" s="7"/>
      <c r="B413" s="7"/>
      <c r="C413" s="7"/>
      <c r="D413" s="7"/>
      <c r="E413" s="7"/>
      <c r="F413" s="6"/>
    </row>
    <row r="414" spans="1:6" ht="12.75">
      <c r="A414" s="7"/>
      <c r="B414" s="7"/>
      <c r="C414" s="7"/>
      <c r="D414" s="7"/>
      <c r="E414" s="7"/>
      <c r="F414" s="6"/>
    </row>
    <row r="415" spans="1:6" ht="12.75">
      <c r="A415" s="7"/>
      <c r="B415" s="7"/>
      <c r="C415" s="7"/>
      <c r="D415" s="7"/>
      <c r="E415" s="7"/>
      <c r="F415" s="6"/>
    </row>
    <row r="416" spans="1:6" ht="12.75">
      <c r="A416" s="7"/>
      <c r="B416" s="7"/>
      <c r="C416" s="7"/>
      <c r="D416" s="7"/>
      <c r="E416" s="7"/>
      <c r="F416" s="6"/>
    </row>
    <row r="417" spans="1:6" ht="12.75">
      <c r="A417" s="7"/>
      <c r="B417" s="7"/>
      <c r="C417" s="7"/>
      <c r="D417" s="7"/>
      <c r="E417" s="7"/>
      <c r="F417" s="6"/>
    </row>
    <row r="418" spans="1:6" ht="12.75">
      <c r="A418" s="7"/>
      <c r="B418" s="7"/>
      <c r="C418" s="7"/>
      <c r="D418" s="7"/>
      <c r="E418" s="7"/>
      <c r="F418" s="6"/>
    </row>
    <row r="419" spans="1:6" ht="12.75">
      <c r="A419" s="7"/>
      <c r="B419" s="7"/>
      <c r="C419" s="7"/>
      <c r="D419" s="7"/>
      <c r="E419" s="7"/>
      <c r="F419" s="6"/>
    </row>
    <row r="420" spans="1:6" ht="12.75">
      <c r="A420" s="7"/>
      <c r="B420" s="7"/>
      <c r="C420" s="7"/>
      <c r="D420" s="7"/>
      <c r="E420" s="7"/>
      <c r="F420" s="6"/>
    </row>
    <row r="421" spans="1:6" ht="12.75">
      <c r="A421" s="7"/>
      <c r="B421" s="7"/>
      <c r="C421" s="7"/>
      <c r="D421" s="7"/>
      <c r="E421" s="7"/>
      <c r="F421" s="6"/>
    </row>
    <row r="422" spans="1:6" ht="12.75">
      <c r="A422" s="7"/>
      <c r="B422" s="7"/>
      <c r="C422" s="7"/>
      <c r="D422" s="7"/>
      <c r="E422" s="7"/>
      <c r="F422" s="6"/>
    </row>
    <row r="423" spans="1:6" ht="12.75">
      <c r="A423" s="7"/>
      <c r="B423" s="7"/>
      <c r="C423" s="7"/>
      <c r="D423" s="7"/>
      <c r="E423" s="7"/>
      <c r="F423" s="6"/>
    </row>
    <row r="424" spans="1:6" ht="12.75">
      <c r="A424" s="7"/>
      <c r="B424" s="7"/>
      <c r="C424" s="7"/>
      <c r="D424" s="7"/>
      <c r="E424" s="7"/>
      <c r="F424" s="6"/>
    </row>
    <row r="425" spans="1:6" ht="12.75">
      <c r="A425" s="7"/>
      <c r="B425" s="7"/>
      <c r="C425" s="7"/>
      <c r="D425" s="7"/>
      <c r="E425" s="7"/>
      <c r="F425" s="6"/>
    </row>
    <row r="426" spans="1:6" ht="12.75">
      <c r="A426" s="7"/>
      <c r="B426" s="7"/>
      <c r="C426" s="7"/>
      <c r="D426" s="7"/>
      <c r="E426" s="7"/>
      <c r="F426" s="6"/>
    </row>
    <row r="427" spans="1:6" ht="12.75">
      <c r="A427" s="7"/>
      <c r="B427" s="7"/>
      <c r="C427" s="7"/>
      <c r="D427" s="7"/>
      <c r="E427" s="7"/>
      <c r="F427" s="6"/>
    </row>
    <row r="428" spans="1:6" ht="12.75">
      <c r="A428" s="7"/>
      <c r="B428" s="7"/>
      <c r="C428" s="7"/>
      <c r="D428" s="7"/>
      <c r="E428" s="7"/>
      <c r="F428" s="6"/>
    </row>
    <row r="429" spans="1:6" ht="12.75">
      <c r="A429" s="7"/>
      <c r="B429" s="7"/>
      <c r="C429" s="7"/>
      <c r="D429" s="7"/>
      <c r="E429" s="7"/>
      <c r="F429" s="6"/>
    </row>
    <row r="430" spans="1:6" ht="12.75">
      <c r="A430" s="7"/>
      <c r="B430" s="7"/>
      <c r="C430" s="7"/>
      <c r="D430" s="7"/>
      <c r="E430" s="7"/>
      <c r="F430" s="6"/>
    </row>
    <row r="431" spans="1:6" ht="12.75">
      <c r="A431" s="7"/>
      <c r="B431" s="7"/>
      <c r="C431" s="7"/>
      <c r="D431" s="7"/>
      <c r="E431" s="7"/>
      <c r="F431" s="6"/>
    </row>
    <row r="432" spans="1:6" ht="12.75">
      <c r="A432" s="7"/>
      <c r="B432" s="7"/>
      <c r="C432" s="7"/>
      <c r="D432" s="7"/>
      <c r="E432" s="7"/>
      <c r="F432" s="6"/>
    </row>
    <row r="433" spans="1:6" ht="12.75">
      <c r="A433" s="7"/>
      <c r="B433" s="7"/>
      <c r="C433" s="7"/>
      <c r="D433" s="7"/>
      <c r="E433" s="7"/>
      <c r="F433" s="6"/>
    </row>
    <row r="434" spans="1:6" ht="12.75">
      <c r="A434" s="7"/>
      <c r="B434" s="7"/>
      <c r="C434" s="7"/>
      <c r="D434" s="7"/>
      <c r="E434" s="7"/>
      <c r="F434" s="6"/>
    </row>
    <row r="435" spans="1:6" ht="12.75">
      <c r="A435" s="7"/>
      <c r="B435" s="7"/>
      <c r="C435" s="7"/>
      <c r="D435" s="7"/>
      <c r="E435" s="7"/>
      <c r="F435" s="6"/>
    </row>
    <row r="436" spans="1:6" ht="12.75">
      <c r="A436" s="7"/>
      <c r="B436" s="7"/>
      <c r="C436" s="7"/>
      <c r="D436" s="7"/>
      <c r="E436" s="7"/>
      <c r="F436" s="6"/>
    </row>
    <row r="437" spans="1:6" ht="12.75">
      <c r="A437" s="7"/>
      <c r="B437" s="7"/>
      <c r="C437" s="7"/>
      <c r="D437" s="7"/>
      <c r="E437" s="7"/>
      <c r="F437" s="6"/>
    </row>
    <row r="438" spans="1:6" ht="12.75">
      <c r="A438" s="7"/>
      <c r="B438" s="7"/>
      <c r="C438" s="7"/>
      <c r="D438" s="7"/>
      <c r="E438" s="7"/>
      <c r="F438" s="6"/>
    </row>
    <row r="439" spans="1:6" ht="12.75">
      <c r="A439" s="7"/>
      <c r="B439" s="7"/>
      <c r="C439" s="7"/>
      <c r="D439" s="7"/>
      <c r="E439" s="7"/>
      <c r="F439" s="6"/>
    </row>
    <row r="440" spans="1:6" ht="12.75">
      <c r="A440" s="7"/>
      <c r="B440" s="7"/>
      <c r="C440" s="7"/>
      <c r="D440" s="7"/>
      <c r="E440" s="7"/>
      <c r="F440" s="6"/>
    </row>
    <row r="441" spans="1:6" ht="12.75">
      <c r="A441" s="7"/>
      <c r="B441" s="7"/>
      <c r="C441" s="7"/>
      <c r="D441" s="7"/>
      <c r="E441" s="7"/>
      <c r="F441" s="6"/>
    </row>
    <row r="442" spans="1:6" ht="12.75">
      <c r="A442" s="7"/>
      <c r="B442" s="7"/>
      <c r="C442" s="7"/>
      <c r="D442" s="7"/>
      <c r="E442" s="7"/>
      <c r="F442" s="6"/>
    </row>
    <row r="443" spans="1:6" ht="12.75">
      <c r="A443" s="7"/>
      <c r="B443" s="7"/>
      <c r="C443" s="7"/>
      <c r="D443" s="7"/>
      <c r="E443" s="7"/>
      <c r="F443" s="6"/>
    </row>
    <row r="444" spans="1:6" ht="12.75">
      <c r="A444" s="7"/>
      <c r="B444" s="7"/>
      <c r="C444" s="7"/>
      <c r="D444" s="7"/>
      <c r="E444" s="7"/>
      <c r="F444" s="6"/>
    </row>
    <row r="445" spans="1:6" ht="12.75">
      <c r="A445" s="7"/>
      <c r="B445" s="7"/>
      <c r="C445" s="7"/>
      <c r="D445" s="7"/>
      <c r="E445" s="7"/>
      <c r="F445" s="6"/>
    </row>
    <row r="446" spans="1:6" ht="12.75">
      <c r="A446" s="7"/>
      <c r="B446" s="7"/>
      <c r="C446" s="7"/>
      <c r="D446" s="7"/>
      <c r="E446" s="7"/>
      <c r="F446" s="6"/>
    </row>
    <row r="447" spans="1:6" ht="12.75">
      <c r="A447" s="7"/>
      <c r="B447" s="7"/>
      <c r="C447" s="7"/>
      <c r="D447" s="7"/>
      <c r="E447" s="7"/>
      <c r="F447" s="6"/>
    </row>
    <row r="448" spans="1:6" ht="12.75">
      <c r="A448" s="7"/>
      <c r="B448" s="7"/>
      <c r="C448" s="7"/>
      <c r="D448" s="7"/>
      <c r="E448" s="7"/>
      <c r="F448" s="6"/>
    </row>
    <row r="449" spans="1:6" ht="12.75">
      <c r="A449" s="7"/>
      <c r="B449" s="7"/>
      <c r="C449" s="7"/>
      <c r="D449" s="7"/>
      <c r="E449" s="7"/>
      <c r="F449" s="6"/>
    </row>
    <row r="450" spans="1:6" ht="12.75">
      <c r="A450" s="7"/>
      <c r="B450" s="7"/>
      <c r="C450" s="7"/>
      <c r="D450" s="7"/>
      <c r="E450" s="7"/>
      <c r="F450" s="6"/>
    </row>
    <row r="451" spans="1:6" ht="12.75">
      <c r="A451" s="7"/>
      <c r="B451" s="7"/>
      <c r="C451" s="7"/>
      <c r="D451" s="7"/>
      <c r="E451" s="7"/>
      <c r="F451" s="6"/>
    </row>
    <row r="452" spans="1:6" ht="12.75">
      <c r="A452" s="7"/>
      <c r="B452" s="7"/>
      <c r="C452" s="7"/>
      <c r="D452" s="7"/>
      <c r="E452" s="7"/>
      <c r="F452" s="6"/>
    </row>
    <row r="453" spans="1:6" ht="12.75">
      <c r="A453" s="7"/>
      <c r="B453" s="7"/>
      <c r="C453" s="7"/>
      <c r="D453" s="7"/>
      <c r="E453" s="7"/>
      <c r="F453" s="6"/>
    </row>
    <row r="454" spans="1:6" ht="12.75">
      <c r="A454" s="7"/>
      <c r="B454" s="7"/>
      <c r="C454" s="7"/>
      <c r="D454" s="7"/>
      <c r="E454" s="7"/>
      <c r="F454" s="6"/>
    </row>
    <row r="455" spans="1:6" ht="12.75">
      <c r="A455" s="7"/>
      <c r="B455" s="7"/>
      <c r="C455" s="7"/>
      <c r="D455" s="7"/>
      <c r="E455" s="7"/>
      <c r="F455" s="6"/>
    </row>
    <row r="456" spans="1:6" ht="12.75">
      <c r="A456" s="7"/>
      <c r="B456" s="7"/>
      <c r="C456" s="7"/>
      <c r="D456" s="7"/>
      <c r="E456" s="7"/>
      <c r="F456" s="6"/>
    </row>
    <row r="457" spans="1:6" ht="12.75">
      <c r="A457" s="7"/>
      <c r="B457" s="7"/>
      <c r="C457" s="7"/>
      <c r="D457" s="7"/>
      <c r="E457" s="7"/>
      <c r="F457" s="6"/>
    </row>
    <row r="458" spans="1:6" ht="12.75">
      <c r="A458" s="7"/>
      <c r="B458" s="7"/>
      <c r="C458" s="7"/>
      <c r="D458" s="7"/>
      <c r="E458" s="7"/>
      <c r="F458" s="6"/>
    </row>
    <row r="459" spans="1:6" ht="12.75">
      <c r="A459" s="7"/>
      <c r="B459" s="7"/>
      <c r="C459" s="7"/>
      <c r="D459" s="7"/>
      <c r="E459" s="7"/>
      <c r="F459" s="6"/>
    </row>
    <row r="460" spans="1:6" ht="12.75">
      <c r="A460" s="7"/>
      <c r="B460" s="7"/>
      <c r="C460" s="7"/>
      <c r="D460" s="7"/>
      <c r="E460" s="7"/>
      <c r="F460" s="6"/>
    </row>
    <row r="461" spans="1:6" ht="12.75">
      <c r="A461" s="7"/>
      <c r="B461" s="7"/>
      <c r="C461" s="7"/>
      <c r="D461" s="7"/>
      <c r="E461" s="7"/>
      <c r="F461" s="6"/>
    </row>
    <row r="462" spans="1:6" ht="12.75">
      <c r="A462" s="7"/>
      <c r="B462" s="7"/>
      <c r="C462" s="7"/>
      <c r="D462" s="7"/>
      <c r="E462" s="7"/>
      <c r="F462" s="6"/>
    </row>
    <row r="463" spans="1:6" ht="12.75">
      <c r="A463" s="7"/>
      <c r="B463" s="7"/>
      <c r="C463" s="7"/>
      <c r="D463" s="7"/>
      <c r="E463" s="7"/>
      <c r="F463" s="6"/>
    </row>
    <row r="464" spans="1:6" ht="12.75">
      <c r="A464" s="7"/>
      <c r="B464" s="7"/>
      <c r="C464" s="7"/>
      <c r="D464" s="7"/>
      <c r="E464" s="7"/>
      <c r="F464" s="6"/>
    </row>
    <row r="465" spans="1:6" ht="12.75">
      <c r="A465" s="7"/>
      <c r="B465" s="7"/>
      <c r="C465" s="7"/>
      <c r="D465" s="7"/>
      <c r="E465" s="7"/>
      <c r="F465" s="6"/>
    </row>
    <row r="466" spans="1:6" ht="12.75">
      <c r="A466" s="7"/>
      <c r="B466" s="7"/>
      <c r="C466" s="7"/>
      <c r="D466" s="7"/>
      <c r="E466" s="7"/>
      <c r="F466" s="6"/>
    </row>
    <row r="467" spans="1:6" ht="12.75">
      <c r="A467" s="7"/>
      <c r="B467" s="7"/>
      <c r="C467" s="7"/>
      <c r="D467" s="7"/>
      <c r="E467" s="7"/>
      <c r="F467" s="6"/>
    </row>
    <row r="468" spans="1:6" ht="12.75">
      <c r="A468" s="7"/>
      <c r="B468" s="7"/>
      <c r="C468" s="7"/>
      <c r="D468" s="7"/>
      <c r="E468" s="7"/>
      <c r="F468" s="6"/>
    </row>
    <row r="469" spans="1:6" ht="12.75">
      <c r="A469" s="7"/>
      <c r="B469" s="7"/>
      <c r="C469" s="7"/>
      <c r="D469" s="7"/>
      <c r="E469" s="7"/>
      <c r="F469" s="6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16"/>
  <sheetViews>
    <sheetView zoomScalePageLayoutView="0" workbookViewId="0" topLeftCell="A49">
      <selection activeCell="A62" sqref="A62:D62"/>
    </sheetView>
  </sheetViews>
  <sheetFormatPr defaultColWidth="11.421875" defaultRowHeight="12.75"/>
  <cols>
    <col min="1" max="1" width="19.7109375" style="0" customWidth="1"/>
    <col min="2" max="2" width="41.00390625" style="0" customWidth="1"/>
    <col min="3" max="3" width="17.7109375" style="0" customWidth="1"/>
    <col min="4" max="4" width="12.7109375" style="0" customWidth="1"/>
    <col min="5" max="5" width="12.57421875" style="0" customWidth="1"/>
  </cols>
  <sheetData>
    <row r="1" spans="1:5" ht="15.75">
      <c r="A1" s="59" t="s">
        <v>162</v>
      </c>
      <c r="B1" s="1"/>
      <c r="C1" s="7"/>
      <c r="D1" s="2"/>
      <c r="E1" s="2"/>
    </row>
    <row r="2" spans="1:6" ht="15.75">
      <c r="A2" s="58" t="s">
        <v>151</v>
      </c>
      <c r="B2" s="1"/>
      <c r="C2" s="7"/>
      <c r="D2" s="7"/>
      <c r="E2" s="7"/>
      <c r="F2" s="6"/>
    </row>
    <row r="3" spans="1:6" ht="12.75">
      <c r="A3" s="7"/>
      <c r="B3" s="7"/>
      <c r="C3" s="7"/>
      <c r="D3" s="7"/>
      <c r="E3" s="7"/>
      <c r="F3" s="6"/>
    </row>
    <row r="4" spans="1:6" ht="12.75">
      <c r="A4" s="3" t="s">
        <v>0</v>
      </c>
      <c r="B4" s="4" t="s">
        <v>1</v>
      </c>
      <c r="C4" s="5" t="s">
        <v>16</v>
      </c>
      <c r="D4" s="5" t="s">
        <v>73</v>
      </c>
      <c r="E4" s="5" t="s">
        <v>2</v>
      </c>
      <c r="F4" s="7"/>
    </row>
    <row r="5" spans="1:6" ht="76.5" customHeight="1">
      <c r="A5" s="14" t="s">
        <v>109</v>
      </c>
      <c r="B5" s="17" t="s">
        <v>35</v>
      </c>
      <c r="C5" s="7"/>
      <c r="D5" s="7"/>
      <c r="E5" s="7"/>
      <c r="F5" s="7"/>
    </row>
    <row r="6" spans="1:6" ht="21.75" customHeight="1">
      <c r="A6" s="14" t="s">
        <v>110</v>
      </c>
      <c r="B6" s="17" t="s">
        <v>56</v>
      </c>
      <c r="C6" s="7"/>
      <c r="D6" s="7"/>
      <c r="E6" s="7"/>
      <c r="F6" s="7"/>
    </row>
    <row r="7" spans="1:6" ht="12.75">
      <c r="A7" s="19" t="s">
        <v>110</v>
      </c>
      <c r="B7" s="16" t="s">
        <v>3</v>
      </c>
      <c r="C7" s="64">
        <v>169067</v>
      </c>
      <c r="D7" s="64">
        <v>287139204</v>
      </c>
      <c r="E7" s="64">
        <v>152879</v>
      </c>
      <c r="F7" s="60"/>
    </row>
    <row r="8" spans="1:6" ht="12.75">
      <c r="A8" s="19" t="s">
        <v>110</v>
      </c>
      <c r="B8" s="16" t="s">
        <v>20</v>
      </c>
      <c r="C8" s="64">
        <v>320</v>
      </c>
      <c r="D8" s="64">
        <v>9567648</v>
      </c>
      <c r="E8" s="64">
        <v>4984</v>
      </c>
      <c r="F8" s="60"/>
    </row>
    <row r="9" spans="1:6" ht="12.75">
      <c r="A9" s="19" t="s">
        <v>110</v>
      </c>
      <c r="B9" s="16" t="s">
        <v>6</v>
      </c>
      <c r="C9" s="64">
        <v>13742</v>
      </c>
      <c r="D9" s="64">
        <v>321314048</v>
      </c>
      <c r="E9" s="64">
        <v>167716</v>
      </c>
      <c r="F9" s="60"/>
    </row>
    <row r="10" spans="1:6" ht="12.75">
      <c r="A10" s="19" t="s">
        <v>110</v>
      </c>
      <c r="B10" s="16" t="s">
        <v>50</v>
      </c>
      <c r="C10" s="64">
        <v>192</v>
      </c>
      <c r="D10" s="64">
        <v>5376000</v>
      </c>
      <c r="E10" s="64">
        <v>2800</v>
      </c>
      <c r="F10" s="60"/>
    </row>
    <row r="11" spans="1:6" ht="12.75">
      <c r="A11" s="19" t="s">
        <v>110</v>
      </c>
      <c r="B11" s="16" t="s">
        <v>157</v>
      </c>
      <c r="C11" s="64">
        <v>241204</v>
      </c>
      <c r="D11" s="64">
        <v>2601187786</v>
      </c>
      <c r="E11" s="64">
        <v>1412093</v>
      </c>
      <c r="F11" s="60"/>
    </row>
    <row r="12" spans="1:6" ht="12.75">
      <c r="A12" s="19" t="s">
        <v>110</v>
      </c>
      <c r="B12" s="16" t="s">
        <v>84</v>
      </c>
      <c r="C12" s="64">
        <v>208826</v>
      </c>
      <c r="D12" s="64">
        <v>560429374</v>
      </c>
      <c r="E12" s="64">
        <v>291602</v>
      </c>
      <c r="F12" s="60"/>
    </row>
    <row r="13" spans="1:6" ht="12.75">
      <c r="A13" s="19" t="s">
        <v>110</v>
      </c>
      <c r="B13" s="16" t="s">
        <v>28</v>
      </c>
      <c r="C13" s="64">
        <v>2075</v>
      </c>
      <c r="D13" s="64">
        <v>64976640</v>
      </c>
      <c r="E13" s="64">
        <v>33842</v>
      </c>
      <c r="F13" s="60"/>
    </row>
    <row r="14" spans="1:6" ht="12.75">
      <c r="A14" s="19" t="s">
        <v>110</v>
      </c>
      <c r="B14" s="16" t="s">
        <v>30</v>
      </c>
      <c r="C14" s="64">
        <v>21266</v>
      </c>
      <c r="D14" s="64">
        <v>261031695</v>
      </c>
      <c r="E14" s="64">
        <v>139392</v>
      </c>
      <c r="F14" s="60"/>
    </row>
    <row r="15" spans="1:6" ht="12.75">
      <c r="A15" s="19" t="s">
        <v>110</v>
      </c>
      <c r="B15" s="16" t="s">
        <v>14</v>
      </c>
      <c r="C15" s="64">
        <v>21476</v>
      </c>
      <c r="D15" s="64">
        <v>514670109</v>
      </c>
      <c r="E15" s="64">
        <v>273068</v>
      </c>
      <c r="F15" s="60"/>
    </row>
    <row r="16" spans="1:6" ht="12.75">
      <c r="A16" s="19" t="s">
        <v>110</v>
      </c>
      <c r="B16" s="16" t="s">
        <v>160</v>
      </c>
      <c r="C16" s="64">
        <v>1276</v>
      </c>
      <c r="D16" s="64">
        <v>73347028</v>
      </c>
      <c r="E16" s="64">
        <v>35173</v>
      </c>
      <c r="F16" s="60"/>
    </row>
    <row r="17" spans="1:6" ht="12.75">
      <c r="A17" s="19" t="s">
        <v>110</v>
      </c>
      <c r="B17" s="16" t="s">
        <v>25</v>
      </c>
      <c r="C17" s="64">
        <v>702</v>
      </c>
      <c r="D17" s="64">
        <v>16787331</v>
      </c>
      <c r="E17" s="64">
        <v>10139</v>
      </c>
      <c r="F17" s="60"/>
    </row>
    <row r="18" spans="1:6" ht="12.75">
      <c r="A18" s="19" t="s">
        <v>110</v>
      </c>
      <c r="B18" s="16" t="s">
        <v>53</v>
      </c>
      <c r="C18" s="64">
        <v>7</v>
      </c>
      <c r="D18" s="64">
        <v>613083</v>
      </c>
      <c r="E18" s="64">
        <v>319</v>
      </c>
      <c r="F18" s="60"/>
    </row>
    <row r="19" spans="1:6" ht="12.75">
      <c r="A19" s="19" t="s">
        <v>110</v>
      </c>
      <c r="B19" s="16" t="s">
        <v>159</v>
      </c>
      <c r="C19" s="64">
        <v>1018</v>
      </c>
      <c r="D19" s="64">
        <v>4026163</v>
      </c>
      <c r="E19" s="64">
        <v>2097</v>
      </c>
      <c r="F19" s="60"/>
    </row>
    <row r="20" spans="1:6" ht="12.75">
      <c r="A20" s="19" t="s">
        <v>110</v>
      </c>
      <c r="B20" s="23" t="s">
        <v>26</v>
      </c>
      <c r="C20" s="65">
        <f>SUM(C7:C19)</f>
        <v>681171</v>
      </c>
      <c r="D20" s="65">
        <f>SUM(D7:D19)</f>
        <v>4720466109</v>
      </c>
      <c r="E20" s="65">
        <f>SUM(E7:E19)</f>
        <v>2526104</v>
      </c>
      <c r="F20" s="60"/>
    </row>
    <row r="21" spans="1:6" ht="21.75">
      <c r="A21" s="11" t="s">
        <v>41</v>
      </c>
      <c r="B21" s="15" t="s">
        <v>61</v>
      </c>
      <c r="C21" s="119"/>
      <c r="D21" s="64"/>
      <c r="E21" s="64"/>
      <c r="F21" s="60"/>
    </row>
    <row r="22" spans="1:6" ht="12.75">
      <c r="A22" s="11" t="s">
        <v>62</v>
      </c>
      <c r="B22" s="15" t="s">
        <v>63</v>
      </c>
      <c r="C22" s="119"/>
      <c r="D22" s="64"/>
      <c r="E22" s="64"/>
      <c r="F22" s="60"/>
    </row>
    <row r="23" spans="1:6" ht="12.75">
      <c r="A23" s="12" t="s">
        <v>62</v>
      </c>
      <c r="B23" s="16" t="s">
        <v>8</v>
      </c>
      <c r="C23" s="64">
        <v>905536</v>
      </c>
      <c r="D23" s="64">
        <v>4293490005</v>
      </c>
      <c r="E23" s="64">
        <v>2276804</v>
      </c>
      <c r="F23" s="60"/>
    </row>
    <row r="24" spans="1:6" ht="12.75">
      <c r="A24" s="12" t="s">
        <v>62</v>
      </c>
      <c r="B24" s="16" t="s">
        <v>84</v>
      </c>
      <c r="C24" s="64">
        <v>7415</v>
      </c>
      <c r="D24" s="64">
        <v>94014125</v>
      </c>
      <c r="E24" s="64">
        <v>48966</v>
      </c>
      <c r="F24" s="60"/>
    </row>
    <row r="25" spans="1:6" ht="12.75">
      <c r="A25" s="12" t="s">
        <v>62</v>
      </c>
      <c r="B25" s="16" t="s">
        <v>30</v>
      </c>
      <c r="C25" s="64">
        <v>865</v>
      </c>
      <c r="D25" s="64">
        <v>3507503</v>
      </c>
      <c r="E25" s="64">
        <v>1827</v>
      </c>
      <c r="F25" s="60"/>
    </row>
    <row r="26" spans="1:6" ht="12.75">
      <c r="A26" s="12" t="s">
        <v>62</v>
      </c>
      <c r="B26" s="16" t="s">
        <v>14</v>
      </c>
      <c r="C26" s="64">
        <v>1140</v>
      </c>
      <c r="D26" s="64">
        <v>14832000</v>
      </c>
      <c r="E26" s="64">
        <v>7725</v>
      </c>
      <c r="F26" s="60"/>
    </row>
    <row r="27" spans="1:6" ht="12.75">
      <c r="A27" s="12" t="s">
        <v>62</v>
      </c>
      <c r="B27" s="23" t="s">
        <v>26</v>
      </c>
      <c r="C27" s="65">
        <f>SUM(C23:C26)</f>
        <v>914956</v>
      </c>
      <c r="D27" s="65">
        <f>SUM(D23:D26)</f>
        <v>4405843633</v>
      </c>
      <c r="E27" s="65">
        <f>SUM(E23:E26)</f>
        <v>2335322</v>
      </c>
      <c r="F27" s="60"/>
    </row>
    <row r="28" spans="1:6" ht="12.75">
      <c r="A28" s="11" t="s">
        <v>155</v>
      </c>
      <c r="B28" s="15" t="s">
        <v>65</v>
      </c>
      <c r="C28" s="119"/>
      <c r="D28" s="64"/>
      <c r="E28" s="64"/>
      <c r="F28" s="60"/>
    </row>
    <row r="29" spans="1:6" ht="12.75">
      <c r="A29" s="12" t="s">
        <v>155</v>
      </c>
      <c r="B29" s="16" t="s">
        <v>156</v>
      </c>
      <c r="C29" s="64">
        <v>5897</v>
      </c>
      <c r="D29" s="64">
        <v>14659200</v>
      </c>
      <c r="E29" s="64">
        <v>7635</v>
      </c>
      <c r="F29" s="60"/>
    </row>
    <row r="30" spans="1:6" ht="12.75">
      <c r="A30" s="12" t="s">
        <v>155</v>
      </c>
      <c r="B30" s="16" t="s">
        <v>20</v>
      </c>
      <c r="C30" s="64">
        <v>396</v>
      </c>
      <c r="D30" s="64">
        <v>9703680</v>
      </c>
      <c r="E30" s="64">
        <v>5054</v>
      </c>
      <c r="F30" s="60"/>
    </row>
    <row r="31" spans="1:6" ht="12.75">
      <c r="A31" s="12" t="s">
        <v>155</v>
      </c>
      <c r="B31" s="16" t="s">
        <v>157</v>
      </c>
      <c r="C31" s="64">
        <v>1298643</v>
      </c>
      <c r="D31" s="64">
        <v>1329442405</v>
      </c>
      <c r="E31" s="64">
        <v>701618</v>
      </c>
      <c r="F31" s="60"/>
    </row>
    <row r="32" spans="1:6" ht="12.75">
      <c r="A32" s="12" t="s">
        <v>155</v>
      </c>
      <c r="B32" s="16" t="s">
        <v>84</v>
      </c>
      <c r="C32" s="64">
        <v>380</v>
      </c>
      <c r="D32" s="64">
        <v>6960609</v>
      </c>
      <c r="E32" s="64">
        <v>3701</v>
      </c>
      <c r="F32" s="60"/>
    </row>
    <row r="33" spans="1:6" ht="12.75">
      <c r="A33" s="12" t="s">
        <v>155</v>
      </c>
      <c r="B33" s="16" t="s">
        <v>30</v>
      </c>
      <c r="C33" s="64">
        <v>4</v>
      </c>
      <c r="D33" s="64">
        <v>79642</v>
      </c>
      <c r="E33" s="64">
        <v>41</v>
      </c>
      <c r="F33" s="60"/>
    </row>
    <row r="34" spans="1:6" ht="12.75">
      <c r="A34" s="12" t="s">
        <v>155</v>
      </c>
      <c r="B34" s="16" t="s">
        <v>25</v>
      </c>
      <c r="C34" s="64">
        <v>7</v>
      </c>
      <c r="D34" s="64">
        <v>1430284</v>
      </c>
      <c r="E34" s="64">
        <v>745</v>
      </c>
      <c r="F34" s="60"/>
    </row>
    <row r="35" spans="1:6" ht="12.75">
      <c r="A35" s="12" t="s">
        <v>155</v>
      </c>
      <c r="B35" s="23" t="s">
        <v>26</v>
      </c>
      <c r="C35" s="65">
        <f>SUM(C29:C34)</f>
        <v>1305327</v>
      </c>
      <c r="D35" s="65">
        <f>SUM(D29:D34)</f>
        <v>1362275820</v>
      </c>
      <c r="E35" s="65">
        <f>SUM(E29:E34)</f>
        <v>718794</v>
      </c>
      <c r="F35" s="60"/>
    </row>
    <row r="36" spans="1:6" ht="21.75">
      <c r="A36" s="11" t="s">
        <v>66</v>
      </c>
      <c r="B36" s="15" t="s">
        <v>74</v>
      </c>
      <c r="C36" s="119"/>
      <c r="D36" s="64"/>
      <c r="E36" s="64"/>
      <c r="F36" s="60"/>
    </row>
    <row r="37" spans="1:6" ht="12.75">
      <c r="A37" s="12" t="s">
        <v>66</v>
      </c>
      <c r="B37" s="16" t="s">
        <v>3</v>
      </c>
      <c r="C37" s="64">
        <v>8</v>
      </c>
      <c r="D37" s="64">
        <v>303300</v>
      </c>
      <c r="E37" s="64">
        <v>158</v>
      </c>
      <c r="F37" s="60"/>
    </row>
    <row r="38" spans="1:6" ht="12.75">
      <c r="A38" s="12" t="s">
        <v>66</v>
      </c>
      <c r="B38" s="16" t="s">
        <v>57</v>
      </c>
      <c r="C38" s="64">
        <v>2300</v>
      </c>
      <c r="D38" s="64">
        <v>9596160</v>
      </c>
      <c r="E38" s="64">
        <v>4998</v>
      </c>
      <c r="F38" s="60"/>
    </row>
    <row r="39" spans="1:6" ht="12.75">
      <c r="A39" s="12" t="s">
        <v>66</v>
      </c>
      <c r="B39" s="16" t="s">
        <v>157</v>
      </c>
      <c r="C39" s="64">
        <v>2970</v>
      </c>
      <c r="D39" s="64">
        <v>13118423</v>
      </c>
      <c r="E39" s="64">
        <v>6833</v>
      </c>
      <c r="F39" s="60"/>
    </row>
    <row r="40" spans="1:6" ht="12.75">
      <c r="A40" s="12" t="s">
        <v>66</v>
      </c>
      <c r="B40" s="16" t="s">
        <v>84</v>
      </c>
      <c r="C40" s="64">
        <v>641</v>
      </c>
      <c r="D40" s="64">
        <v>6708614</v>
      </c>
      <c r="E40" s="64">
        <v>3495</v>
      </c>
      <c r="F40" s="60"/>
    </row>
    <row r="41" spans="1:6" ht="12.75">
      <c r="A41" s="12" t="s">
        <v>66</v>
      </c>
      <c r="B41" s="16" t="s">
        <v>30</v>
      </c>
      <c r="C41" s="64">
        <v>2792</v>
      </c>
      <c r="D41" s="64">
        <v>14280150</v>
      </c>
      <c r="E41" s="64">
        <v>7437</v>
      </c>
      <c r="F41" s="60"/>
    </row>
    <row r="42" spans="1:6" ht="12.75">
      <c r="A42" s="12" t="s">
        <v>66</v>
      </c>
      <c r="B42" s="16" t="s">
        <v>14</v>
      </c>
      <c r="C42" s="64">
        <v>84</v>
      </c>
      <c r="D42" s="64">
        <v>24237235</v>
      </c>
      <c r="E42" s="64">
        <v>13059</v>
      </c>
      <c r="F42" s="60"/>
    </row>
    <row r="43" spans="1:6" ht="12.75">
      <c r="A43" s="12" t="s">
        <v>66</v>
      </c>
      <c r="B43" s="16" t="s">
        <v>161</v>
      </c>
      <c r="C43" s="64">
        <v>20</v>
      </c>
      <c r="D43" s="64">
        <v>1581177</v>
      </c>
      <c r="E43" s="64">
        <v>832</v>
      </c>
      <c r="F43" s="60"/>
    </row>
    <row r="44" spans="1:6" ht="12.75">
      <c r="A44" s="12" t="s">
        <v>66</v>
      </c>
      <c r="B44" s="23" t="s">
        <v>26</v>
      </c>
      <c r="C44" s="65">
        <f>SUM(C37:C43)</f>
        <v>8815</v>
      </c>
      <c r="D44" s="65">
        <f>SUM(D37:D43)</f>
        <v>69825059</v>
      </c>
      <c r="E44" s="65">
        <f>SUM(E37:E43)</f>
        <v>36812</v>
      </c>
      <c r="F44" s="60"/>
    </row>
    <row r="45" spans="1:6" ht="21.75">
      <c r="A45" s="14" t="s">
        <v>68</v>
      </c>
      <c r="B45" s="15" t="s">
        <v>69</v>
      </c>
      <c r="C45" s="119"/>
      <c r="D45" s="64"/>
      <c r="E45" s="64"/>
      <c r="F45" s="60"/>
    </row>
    <row r="46" spans="1:6" ht="12.75">
      <c r="A46" s="14" t="s">
        <v>70</v>
      </c>
      <c r="B46" s="15" t="s">
        <v>71</v>
      </c>
      <c r="C46" s="119"/>
      <c r="D46" s="64"/>
      <c r="E46" s="64"/>
      <c r="F46" s="60"/>
    </row>
    <row r="47" spans="1:6" ht="12.75">
      <c r="A47" s="19" t="s">
        <v>70</v>
      </c>
      <c r="B47" s="16" t="s">
        <v>6</v>
      </c>
      <c r="C47" s="64">
        <v>13790</v>
      </c>
      <c r="D47" s="64">
        <v>9984000</v>
      </c>
      <c r="E47" s="64">
        <v>5200</v>
      </c>
      <c r="F47" s="60"/>
    </row>
    <row r="48" spans="1:6" ht="12.75">
      <c r="A48" s="19" t="s">
        <v>70</v>
      </c>
      <c r="B48" s="16" t="s">
        <v>12</v>
      </c>
      <c r="C48" s="64">
        <v>145330</v>
      </c>
      <c r="D48" s="64">
        <v>360974784</v>
      </c>
      <c r="E48" s="64">
        <v>188009</v>
      </c>
      <c r="F48" s="60"/>
    </row>
    <row r="49" spans="1:6" ht="12.75">
      <c r="A49" s="19" t="s">
        <v>70</v>
      </c>
      <c r="B49" s="16" t="s">
        <v>157</v>
      </c>
      <c r="C49" s="64">
        <v>7848954</v>
      </c>
      <c r="D49" s="64">
        <v>9304606259</v>
      </c>
      <c r="E49" s="64">
        <v>4973310</v>
      </c>
      <c r="F49" s="60"/>
    </row>
    <row r="50" spans="1:6" ht="12.75">
      <c r="A50" s="19" t="s">
        <v>70</v>
      </c>
      <c r="B50" s="16" t="s">
        <v>9</v>
      </c>
      <c r="C50" s="64">
        <v>69225</v>
      </c>
      <c r="D50" s="64">
        <v>565324088</v>
      </c>
      <c r="E50" s="64">
        <v>294870</v>
      </c>
      <c r="F50" s="60"/>
    </row>
    <row r="51" spans="1:6" ht="12.75">
      <c r="A51" s="19" t="s">
        <v>70</v>
      </c>
      <c r="B51" s="16" t="s">
        <v>30</v>
      </c>
      <c r="C51" s="64">
        <v>1827</v>
      </c>
      <c r="D51" s="64">
        <v>13231232</v>
      </c>
      <c r="E51" s="64">
        <v>6724</v>
      </c>
      <c r="F51" s="60"/>
    </row>
    <row r="52" spans="1:6" ht="12.75">
      <c r="A52" s="19" t="s">
        <v>70</v>
      </c>
      <c r="B52" s="16" t="s">
        <v>14</v>
      </c>
      <c r="C52" s="64">
        <v>257136</v>
      </c>
      <c r="D52" s="64">
        <v>739387056</v>
      </c>
      <c r="E52" s="64">
        <v>395882</v>
      </c>
      <c r="F52" s="60"/>
    </row>
    <row r="53" spans="1:6" ht="12.75">
      <c r="A53" s="19" t="s">
        <v>70</v>
      </c>
      <c r="B53" s="23" t="s">
        <v>26</v>
      </c>
      <c r="C53" s="65">
        <f>SUM(C47:C52)</f>
        <v>8336262</v>
      </c>
      <c r="D53" s="65">
        <f>SUM(D47:D52)</f>
        <v>10993507419</v>
      </c>
      <c r="E53" s="65">
        <f>SUM(E47:E52)</f>
        <v>5863995</v>
      </c>
      <c r="F53" s="60"/>
    </row>
    <row r="54" spans="1:6" ht="12.75">
      <c r="A54" s="11" t="s">
        <v>49</v>
      </c>
      <c r="B54" s="15" t="s">
        <v>65</v>
      </c>
      <c r="C54" s="119"/>
      <c r="D54" s="64"/>
      <c r="E54" s="64"/>
      <c r="F54" s="60"/>
    </row>
    <row r="55" spans="1:6" ht="12.75">
      <c r="A55" s="12" t="s">
        <v>49</v>
      </c>
      <c r="B55" s="16" t="s">
        <v>157</v>
      </c>
      <c r="C55" s="64">
        <v>400</v>
      </c>
      <c r="D55" s="64">
        <v>178706</v>
      </c>
      <c r="E55" s="64">
        <v>93</v>
      </c>
      <c r="F55" s="60"/>
    </row>
    <row r="56" spans="1:6" ht="12.75">
      <c r="A56" s="12" t="s">
        <v>49</v>
      </c>
      <c r="B56" s="16" t="s">
        <v>9</v>
      </c>
      <c r="C56" s="64">
        <v>123236</v>
      </c>
      <c r="D56" s="64">
        <v>180047541</v>
      </c>
      <c r="E56" s="64">
        <v>96711</v>
      </c>
      <c r="F56" s="60"/>
    </row>
    <row r="57" spans="1:6" ht="12.75">
      <c r="A57" s="12" t="s">
        <v>49</v>
      </c>
      <c r="B57" s="16" t="s">
        <v>17</v>
      </c>
      <c r="C57" s="64">
        <v>4</v>
      </c>
      <c r="D57" s="64">
        <v>558926</v>
      </c>
      <c r="E57" s="64">
        <v>291</v>
      </c>
      <c r="F57" s="60"/>
    </row>
    <row r="58" spans="1:6" ht="12.75">
      <c r="A58" s="12" t="s">
        <v>49</v>
      </c>
      <c r="B58" s="16" t="s">
        <v>158</v>
      </c>
      <c r="C58" s="64">
        <v>68</v>
      </c>
      <c r="D58" s="64">
        <v>594600</v>
      </c>
      <c r="E58" s="64">
        <v>310</v>
      </c>
      <c r="F58" s="60"/>
    </row>
    <row r="59" spans="1:6" ht="12.75">
      <c r="A59" s="12" t="s">
        <v>49</v>
      </c>
      <c r="B59" s="1" t="s">
        <v>26</v>
      </c>
      <c r="C59" s="120">
        <f>SUM(C55:C58)</f>
        <v>123708</v>
      </c>
      <c r="D59" s="120">
        <f>SUM(D55:D58)</f>
        <v>181379773</v>
      </c>
      <c r="E59" s="120">
        <f>SUM(E55:E58)</f>
        <v>97405</v>
      </c>
      <c r="F59" s="60"/>
    </row>
    <row r="60" spans="1:6" ht="12.75">
      <c r="A60" s="36"/>
      <c r="B60" s="1" t="s">
        <v>5</v>
      </c>
      <c r="C60" s="61">
        <f>C20+C27+C35+C44+C53+C59</f>
        <v>11370239</v>
      </c>
      <c r="D60" s="61">
        <f>D20+D27+D35+D44+D53+D59</f>
        <v>21733297813</v>
      </c>
      <c r="E60" s="61">
        <f>E20+E27+E35+E44+E53+E59</f>
        <v>11578432</v>
      </c>
      <c r="F60" s="60"/>
    </row>
    <row r="61" spans="1:6" ht="12.75">
      <c r="A61" s="36"/>
      <c r="B61" s="7"/>
      <c r="C61" s="121"/>
      <c r="D61" s="121"/>
      <c r="E61" s="121"/>
      <c r="F61" s="60"/>
    </row>
    <row r="62" spans="1:6" ht="12.75">
      <c r="A62" s="118" t="s">
        <v>146</v>
      </c>
      <c r="B62" s="7"/>
      <c r="C62" s="121"/>
      <c r="D62" s="121"/>
      <c r="E62" s="121"/>
      <c r="F62" s="60"/>
    </row>
    <row r="63" spans="1:6" ht="12.75">
      <c r="A63" s="36"/>
      <c r="B63" s="7"/>
      <c r="C63" s="121"/>
      <c r="D63" s="121"/>
      <c r="E63" s="121"/>
      <c r="F63" s="60"/>
    </row>
    <row r="64" spans="1:6" ht="12.75">
      <c r="A64" s="36"/>
      <c r="B64" s="7"/>
      <c r="C64" s="121"/>
      <c r="D64" s="121"/>
      <c r="E64" s="121"/>
      <c r="F64" s="60"/>
    </row>
    <row r="65" spans="1:6" ht="12.75">
      <c r="A65" s="36"/>
      <c r="B65" s="7"/>
      <c r="C65" s="121"/>
      <c r="D65" s="121"/>
      <c r="E65" s="121"/>
      <c r="F65" s="60"/>
    </row>
    <row r="66" spans="1:6" ht="12.75">
      <c r="A66" s="36"/>
      <c r="B66" s="7"/>
      <c r="C66" s="121"/>
      <c r="D66" s="121"/>
      <c r="E66" s="121"/>
      <c r="F66" s="60"/>
    </row>
    <row r="67" spans="1:6" ht="12.75">
      <c r="A67" s="36"/>
      <c r="B67" s="7"/>
      <c r="C67" s="121"/>
      <c r="D67" s="121"/>
      <c r="E67" s="121"/>
      <c r="F67" s="60"/>
    </row>
    <row r="68" spans="1:6" ht="12.75">
      <c r="A68" s="36"/>
      <c r="B68" s="7"/>
      <c r="C68" s="121"/>
      <c r="D68" s="121"/>
      <c r="E68" s="121"/>
      <c r="F68" s="60"/>
    </row>
    <row r="69" spans="1:6" ht="12.75">
      <c r="A69" s="36"/>
      <c r="B69" s="7"/>
      <c r="C69" s="121"/>
      <c r="D69" s="121"/>
      <c r="E69" s="121"/>
      <c r="F69" s="60"/>
    </row>
    <row r="70" spans="1:6" ht="12.75">
      <c r="A70" s="36"/>
      <c r="B70" s="7"/>
      <c r="C70" s="121"/>
      <c r="D70" s="121"/>
      <c r="E70" s="121"/>
      <c r="F70" s="60"/>
    </row>
    <row r="71" spans="1:6" ht="12.75">
      <c r="A71" s="36"/>
      <c r="B71" s="7"/>
      <c r="C71" s="121"/>
      <c r="D71" s="121"/>
      <c r="E71" s="121"/>
      <c r="F71" s="60"/>
    </row>
    <row r="72" spans="1:6" ht="12.75">
      <c r="A72" s="36"/>
      <c r="B72" s="7"/>
      <c r="C72" s="121"/>
      <c r="D72" s="121"/>
      <c r="E72" s="121"/>
      <c r="F72" s="60"/>
    </row>
    <row r="73" spans="1:6" ht="12.75">
      <c r="A73" s="36"/>
      <c r="B73" s="7"/>
      <c r="C73" s="121"/>
      <c r="D73" s="121"/>
      <c r="E73" s="121"/>
      <c r="F73" s="60"/>
    </row>
    <row r="74" spans="1:6" ht="12.75">
      <c r="A74" s="36"/>
      <c r="B74" s="7"/>
      <c r="C74" s="121"/>
      <c r="D74" s="121"/>
      <c r="E74" s="121"/>
      <c r="F74" s="60"/>
    </row>
    <row r="75" spans="1:6" ht="12.75">
      <c r="A75" s="36"/>
      <c r="B75" s="7"/>
      <c r="C75" s="121"/>
      <c r="D75" s="121"/>
      <c r="E75" s="121"/>
      <c r="F75" s="60"/>
    </row>
    <row r="76" spans="1:6" ht="12.75">
      <c r="A76" s="36"/>
      <c r="B76" s="7"/>
      <c r="C76" s="121"/>
      <c r="D76" s="121"/>
      <c r="E76" s="121"/>
      <c r="F76" s="60"/>
    </row>
    <row r="77" spans="1:6" ht="12.75">
      <c r="A77" s="36"/>
      <c r="B77" s="7"/>
      <c r="C77" s="121"/>
      <c r="D77" s="121"/>
      <c r="E77" s="121"/>
      <c r="F77" s="60"/>
    </row>
    <row r="78" spans="1:6" ht="12.75">
      <c r="A78" s="36"/>
      <c r="B78" s="7"/>
      <c r="C78" s="121"/>
      <c r="D78" s="121"/>
      <c r="E78" s="121"/>
      <c r="F78" s="60"/>
    </row>
    <row r="79" spans="1:6" ht="12.75">
      <c r="A79" s="36"/>
      <c r="B79" s="7"/>
      <c r="C79" s="121"/>
      <c r="D79" s="121"/>
      <c r="E79" s="121"/>
      <c r="F79" s="60"/>
    </row>
    <row r="80" spans="1:6" ht="12.75">
      <c r="A80" s="36"/>
      <c r="B80" s="7"/>
      <c r="C80" s="121"/>
      <c r="D80" s="121"/>
      <c r="E80" s="121"/>
      <c r="F80" s="60"/>
    </row>
    <row r="81" spans="1:6" ht="12.75">
      <c r="A81" s="36"/>
      <c r="B81" s="7"/>
      <c r="C81" s="121"/>
      <c r="D81" s="121"/>
      <c r="E81" s="121"/>
      <c r="F81" s="60"/>
    </row>
    <row r="82" spans="1:6" ht="12.75">
      <c r="A82" s="36"/>
      <c r="B82" s="7"/>
      <c r="C82" s="121"/>
      <c r="D82" s="121"/>
      <c r="E82" s="121"/>
      <c r="F82" s="60"/>
    </row>
    <row r="83" spans="1:6" ht="12.75">
      <c r="A83" s="36"/>
      <c r="B83" s="7"/>
      <c r="C83" s="121"/>
      <c r="D83" s="121"/>
      <c r="E83" s="121"/>
      <c r="F83" s="60"/>
    </row>
    <row r="84" spans="1:6" ht="12.75">
      <c r="A84" s="36"/>
      <c r="B84" s="7"/>
      <c r="C84" s="121"/>
      <c r="D84" s="121"/>
      <c r="E84" s="121"/>
      <c r="F84" s="60"/>
    </row>
    <row r="85" spans="1:6" ht="12.75">
      <c r="A85" s="36"/>
      <c r="B85" s="7"/>
      <c r="C85" s="121"/>
      <c r="D85" s="121"/>
      <c r="E85" s="121"/>
      <c r="F85" s="60"/>
    </row>
    <row r="86" spans="1:6" ht="12.75">
      <c r="A86" s="36"/>
      <c r="B86" s="7"/>
      <c r="C86" s="121"/>
      <c r="D86" s="121"/>
      <c r="E86" s="121"/>
      <c r="F86" s="60"/>
    </row>
    <row r="87" spans="1:6" ht="12.75">
      <c r="A87" s="36"/>
      <c r="B87" s="7"/>
      <c r="C87" s="121"/>
      <c r="D87" s="121"/>
      <c r="E87" s="121"/>
      <c r="F87" s="60"/>
    </row>
    <row r="88" spans="1:6" ht="12.75">
      <c r="A88" s="36"/>
      <c r="B88" s="7"/>
      <c r="C88" s="121"/>
      <c r="D88" s="121"/>
      <c r="E88" s="121"/>
      <c r="F88" s="60"/>
    </row>
    <row r="89" spans="1:6" ht="12.75">
      <c r="A89" s="36"/>
      <c r="B89" s="7"/>
      <c r="C89" s="121"/>
      <c r="D89" s="121"/>
      <c r="E89" s="121"/>
      <c r="F89" s="60"/>
    </row>
    <row r="90" spans="1:6" ht="12.75">
      <c r="A90" s="36"/>
      <c r="B90" s="7"/>
      <c r="C90" s="121"/>
      <c r="D90" s="121"/>
      <c r="E90" s="121"/>
      <c r="F90" s="60"/>
    </row>
    <row r="91" spans="1:6" ht="12.75">
      <c r="A91" s="36"/>
      <c r="B91" s="7"/>
      <c r="C91" s="121"/>
      <c r="D91" s="121"/>
      <c r="E91" s="121"/>
      <c r="F91" s="60"/>
    </row>
    <row r="92" spans="1:6" ht="12.75">
      <c r="A92" s="36"/>
      <c r="B92" s="7"/>
      <c r="C92" s="121"/>
      <c r="D92" s="121"/>
      <c r="E92" s="121"/>
      <c r="F92" s="60"/>
    </row>
    <row r="93" spans="1:6" ht="12.75">
      <c r="A93" s="36"/>
      <c r="B93" s="7"/>
      <c r="C93" s="121"/>
      <c r="D93" s="121"/>
      <c r="E93" s="121"/>
      <c r="F93" s="60"/>
    </row>
    <row r="94" spans="1:6" ht="12.75">
      <c r="A94" s="36"/>
      <c r="B94" s="7"/>
      <c r="C94" s="121"/>
      <c r="D94" s="121"/>
      <c r="E94" s="121"/>
      <c r="F94" s="60"/>
    </row>
    <row r="95" spans="1:6" ht="12.75">
      <c r="A95" s="36"/>
      <c r="B95" s="7"/>
      <c r="C95" s="121"/>
      <c r="D95" s="121"/>
      <c r="E95" s="121"/>
      <c r="F95" s="60"/>
    </row>
    <row r="96" spans="1:6" ht="12.75">
      <c r="A96" s="36"/>
      <c r="B96" s="7"/>
      <c r="C96" s="121"/>
      <c r="D96" s="121"/>
      <c r="E96" s="121"/>
      <c r="F96" s="60"/>
    </row>
    <row r="97" spans="1:6" ht="12.75">
      <c r="A97" s="36"/>
      <c r="B97" s="7"/>
      <c r="C97" s="121"/>
      <c r="D97" s="121"/>
      <c r="E97" s="121"/>
      <c r="F97" s="60"/>
    </row>
    <row r="98" spans="1:6" ht="12.75">
      <c r="A98" s="36"/>
      <c r="B98" s="7"/>
      <c r="C98" s="121"/>
      <c r="D98" s="121"/>
      <c r="E98" s="121"/>
      <c r="F98" s="60"/>
    </row>
    <row r="99" spans="1:6" ht="12.75">
      <c r="A99" s="36"/>
      <c r="B99" s="7"/>
      <c r="C99" s="121"/>
      <c r="D99" s="121"/>
      <c r="E99" s="121"/>
      <c r="F99" s="60"/>
    </row>
    <row r="100" spans="1:6" ht="12.75">
      <c r="A100" s="36"/>
      <c r="B100" s="7"/>
      <c r="C100" s="121"/>
      <c r="D100" s="121"/>
      <c r="E100" s="121"/>
      <c r="F100" s="60"/>
    </row>
    <row r="101" spans="1:6" ht="12.75">
      <c r="A101" s="36"/>
      <c r="B101" s="7"/>
      <c r="C101" s="121"/>
      <c r="D101" s="121"/>
      <c r="E101" s="121"/>
      <c r="F101" s="60"/>
    </row>
    <row r="102" spans="1:6" ht="12.75">
      <c r="A102" s="36"/>
      <c r="B102" s="7"/>
      <c r="C102" s="121"/>
      <c r="D102" s="121"/>
      <c r="E102" s="121"/>
      <c r="F102" s="60"/>
    </row>
    <row r="103" spans="1:6" ht="12.75">
      <c r="A103" s="36"/>
      <c r="B103" s="7"/>
      <c r="C103" s="122"/>
      <c r="D103" s="122"/>
      <c r="E103" s="122"/>
      <c r="F103" s="7"/>
    </row>
    <row r="104" spans="1:6" ht="12.75">
      <c r="A104" s="36"/>
      <c r="B104" s="7"/>
      <c r="C104" s="122"/>
      <c r="D104" s="122"/>
      <c r="E104" s="122"/>
      <c r="F104" s="7"/>
    </row>
    <row r="105" spans="1:6" ht="12.75">
      <c r="A105" s="36"/>
      <c r="B105" s="7"/>
      <c r="C105" s="122"/>
      <c r="D105" s="122"/>
      <c r="E105" s="122"/>
      <c r="F105" s="7"/>
    </row>
    <row r="106" spans="1:6" ht="12.75">
      <c r="A106" s="36"/>
      <c r="B106" s="7"/>
      <c r="C106" s="122"/>
      <c r="D106" s="122"/>
      <c r="E106" s="122"/>
      <c r="F106" s="7"/>
    </row>
    <row r="107" spans="1:6" ht="12.75">
      <c r="A107" s="36"/>
      <c r="B107" s="7"/>
      <c r="C107" s="122"/>
      <c r="D107" s="122"/>
      <c r="E107" s="122"/>
      <c r="F107" s="7"/>
    </row>
    <row r="108" spans="1:6" ht="12.75">
      <c r="A108" s="36"/>
      <c r="B108" s="7"/>
      <c r="C108" s="122"/>
      <c r="D108" s="122"/>
      <c r="E108" s="122"/>
      <c r="F108" s="7"/>
    </row>
    <row r="109" spans="1:6" ht="12.75">
      <c r="A109" s="36"/>
      <c r="B109" s="7"/>
      <c r="C109" s="122"/>
      <c r="D109" s="122"/>
      <c r="E109" s="122"/>
      <c r="F109" s="7"/>
    </row>
    <row r="110" spans="1:6" ht="12.75">
      <c r="A110" s="36"/>
      <c r="B110" s="7"/>
      <c r="C110" s="122"/>
      <c r="D110" s="122"/>
      <c r="E110" s="122"/>
      <c r="F110" s="7"/>
    </row>
    <row r="111" spans="1:6" ht="12.75">
      <c r="A111" s="36"/>
      <c r="B111" s="7"/>
      <c r="C111" s="122"/>
      <c r="D111" s="122"/>
      <c r="E111" s="122"/>
      <c r="F111" s="7"/>
    </row>
    <row r="112" spans="1:6" ht="12.75">
      <c r="A112" s="36"/>
      <c r="B112" s="7"/>
      <c r="C112" s="122"/>
      <c r="D112" s="122"/>
      <c r="E112" s="122"/>
      <c r="F112" s="7"/>
    </row>
    <row r="113" spans="1:6" ht="12.75">
      <c r="A113" s="36"/>
      <c r="B113" s="7"/>
      <c r="C113" s="122"/>
      <c r="D113" s="122"/>
      <c r="E113" s="122"/>
      <c r="F113" s="7"/>
    </row>
    <row r="114" spans="1:6" ht="12.75">
      <c r="A114" s="36"/>
      <c r="B114" s="7"/>
      <c r="C114" s="122"/>
      <c r="D114" s="122"/>
      <c r="E114" s="122"/>
      <c r="F114" s="7"/>
    </row>
    <row r="115" spans="1:6" ht="12.75">
      <c r="A115" s="36"/>
      <c r="B115" s="7"/>
      <c r="C115" s="122"/>
      <c r="D115" s="122"/>
      <c r="E115" s="122"/>
      <c r="F115" s="6"/>
    </row>
    <row r="116" spans="1:6" ht="12.75">
      <c r="A116" s="36"/>
      <c r="B116" s="7"/>
      <c r="C116" s="122"/>
      <c r="D116" s="122"/>
      <c r="E116" s="122"/>
      <c r="F116" s="6"/>
    </row>
    <row r="117" spans="1:6" ht="12.75">
      <c r="A117" s="36"/>
      <c r="B117" s="7"/>
      <c r="C117" s="122"/>
      <c r="D117" s="122"/>
      <c r="E117" s="122"/>
      <c r="F117" s="6"/>
    </row>
    <row r="118" spans="1:6" ht="12.75">
      <c r="A118" s="36"/>
      <c r="B118" s="7"/>
      <c r="C118" s="122"/>
      <c r="D118" s="122"/>
      <c r="E118" s="122"/>
      <c r="F118" s="6"/>
    </row>
    <row r="119" spans="1:6" ht="12.75">
      <c r="A119" s="36"/>
      <c r="B119" s="7"/>
      <c r="C119" s="122"/>
      <c r="D119" s="122"/>
      <c r="E119" s="122"/>
      <c r="F119" s="6"/>
    </row>
    <row r="120" spans="1:6" ht="12.75">
      <c r="A120" s="36"/>
      <c r="B120" s="7"/>
      <c r="C120" s="122"/>
      <c r="D120" s="122"/>
      <c r="E120" s="122"/>
      <c r="F120" s="6"/>
    </row>
    <row r="121" spans="1:6" ht="12.75">
      <c r="A121" s="36"/>
      <c r="B121" s="7"/>
      <c r="C121" s="122"/>
      <c r="D121" s="122"/>
      <c r="E121" s="122"/>
      <c r="F121" s="6"/>
    </row>
    <row r="122" spans="1:6" ht="12.75">
      <c r="A122" s="36"/>
      <c r="B122" s="7"/>
      <c r="C122" s="122"/>
      <c r="D122" s="122"/>
      <c r="E122" s="122"/>
      <c r="F122" s="6"/>
    </row>
    <row r="123" spans="1:6" ht="12.75">
      <c r="A123" s="36"/>
      <c r="B123" s="7"/>
      <c r="C123" s="122"/>
      <c r="D123" s="122"/>
      <c r="E123" s="122"/>
      <c r="F123" s="6"/>
    </row>
    <row r="124" spans="1:6" ht="12.75">
      <c r="A124" s="36"/>
      <c r="B124" s="7"/>
      <c r="C124" s="122"/>
      <c r="D124" s="122"/>
      <c r="E124" s="122"/>
      <c r="F124" s="6"/>
    </row>
    <row r="125" spans="1:6" ht="12.75">
      <c r="A125" s="36"/>
      <c r="B125" s="7"/>
      <c r="C125" s="122"/>
      <c r="D125" s="122"/>
      <c r="E125" s="122"/>
      <c r="F125" s="6"/>
    </row>
    <row r="126" spans="1:6" ht="12.75">
      <c r="A126" s="36"/>
      <c r="B126" s="7"/>
      <c r="C126" s="122"/>
      <c r="D126" s="122"/>
      <c r="E126" s="122"/>
      <c r="F126" s="6"/>
    </row>
    <row r="127" spans="1:6" ht="12.75">
      <c r="A127" s="36"/>
      <c r="B127" s="7"/>
      <c r="C127" s="122"/>
      <c r="D127" s="122"/>
      <c r="E127" s="122"/>
      <c r="F127" s="6"/>
    </row>
    <row r="128" spans="1:6" ht="12.75">
      <c r="A128" s="36"/>
      <c r="B128" s="7"/>
      <c r="C128" s="122"/>
      <c r="D128" s="122"/>
      <c r="E128" s="122"/>
      <c r="F128" s="6"/>
    </row>
    <row r="129" spans="1:6" ht="12.75">
      <c r="A129" s="36"/>
      <c r="B129" s="7"/>
      <c r="C129" s="122"/>
      <c r="D129" s="122"/>
      <c r="E129" s="122"/>
      <c r="F129" s="6"/>
    </row>
    <row r="130" spans="1:6" ht="12.75">
      <c r="A130" s="36"/>
      <c r="B130" s="7"/>
      <c r="C130" s="122"/>
      <c r="D130" s="122"/>
      <c r="E130" s="122"/>
      <c r="F130" s="6"/>
    </row>
    <row r="131" spans="1:6" ht="12.75">
      <c r="A131" s="36"/>
      <c r="B131" s="7"/>
      <c r="C131" s="122"/>
      <c r="D131" s="122"/>
      <c r="E131" s="122"/>
      <c r="F131" s="6"/>
    </row>
    <row r="132" spans="1:6" ht="12.75">
      <c r="A132" s="36"/>
      <c r="B132" s="7"/>
      <c r="C132" s="122"/>
      <c r="D132" s="122"/>
      <c r="E132" s="122"/>
      <c r="F132" s="6"/>
    </row>
    <row r="133" spans="1:6" ht="12.75">
      <c r="A133" s="36"/>
      <c r="B133" s="7"/>
      <c r="C133" s="122"/>
      <c r="D133" s="122"/>
      <c r="E133" s="122"/>
      <c r="F133" s="6"/>
    </row>
    <row r="134" spans="1:6" ht="12.75">
      <c r="A134" s="36"/>
      <c r="B134" s="7"/>
      <c r="C134" s="122"/>
      <c r="D134" s="122"/>
      <c r="E134" s="122"/>
      <c r="F134" s="6"/>
    </row>
    <row r="135" spans="1:6" ht="12.75">
      <c r="A135" s="36"/>
      <c r="B135" s="7"/>
      <c r="C135" s="122"/>
      <c r="D135" s="122"/>
      <c r="E135" s="122"/>
      <c r="F135" s="6"/>
    </row>
    <row r="136" spans="1:6" ht="12.75">
      <c r="A136" s="36"/>
      <c r="B136" s="7"/>
      <c r="C136" s="122"/>
      <c r="D136" s="122"/>
      <c r="E136" s="122"/>
      <c r="F136" s="6"/>
    </row>
    <row r="137" spans="1:6" ht="12.75">
      <c r="A137" s="36"/>
      <c r="B137" s="7"/>
      <c r="C137" s="122"/>
      <c r="D137" s="122"/>
      <c r="E137" s="122"/>
      <c r="F137" s="6"/>
    </row>
    <row r="138" spans="1:6" ht="12.75">
      <c r="A138" s="36"/>
      <c r="B138" s="7"/>
      <c r="C138" s="122"/>
      <c r="D138" s="122"/>
      <c r="E138" s="122"/>
      <c r="F138" s="6"/>
    </row>
    <row r="139" spans="1:6" ht="12.75">
      <c r="A139" s="36"/>
      <c r="B139" s="7"/>
      <c r="C139" s="122"/>
      <c r="D139" s="122"/>
      <c r="E139" s="122"/>
      <c r="F139" s="6"/>
    </row>
    <row r="140" spans="1:6" ht="12.75">
      <c r="A140" s="36"/>
      <c r="B140" s="7"/>
      <c r="C140" s="122"/>
      <c r="D140" s="122"/>
      <c r="E140" s="122"/>
      <c r="F140" s="6"/>
    </row>
    <row r="141" spans="1:6" ht="12.75">
      <c r="A141" s="36"/>
      <c r="B141" s="7"/>
      <c r="C141" s="122"/>
      <c r="D141" s="122"/>
      <c r="E141" s="122"/>
      <c r="F141" s="6"/>
    </row>
    <row r="142" spans="1:6" ht="12.75">
      <c r="A142" s="36"/>
      <c r="B142" s="7"/>
      <c r="C142" s="122"/>
      <c r="D142" s="122"/>
      <c r="E142" s="122"/>
      <c r="F142" s="6"/>
    </row>
    <row r="143" spans="1:6" ht="12.75">
      <c r="A143" s="36"/>
      <c r="B143" s="7"/>
      <c r="C143" s="122"/>
      <c r="D143" s="122"/>
      <c r="E143" s="122"/>
      <c r="F143" s="6"/>
    </row>
    <row r="144" spans="1:6" ht="12.75">
      <c r="A144" s="36"/>
      <c r="B144" s="7"/>
      <c r="C144" s="122"/>
      <c r="D144" s="122"/>
      <c r="E144" s="122"/>
      <c r="F144" s="6"/>
    </row>
    <row r="145" spans="1:6" ht="12.75">
      <c r="A145" s="36"/>
      <c r="B145" s="7"/>
      <c r="C145" s="122"/>
      <c r="D145" s="122"/>
      <c r="E145" s="122"/>
      <c r="F145" s="6"/>
    </row>
    <row r="146" spans="1:6" ht="12.75">
      <c r="A146" s="36"/>
      <c r="B146" s="7"/>
      <c r="C146" s="122"/>
      <c r="D146" s="122"/>
      <c r="E146" s="122"/>
      <c r="F146" s="6"/>
    </row>
    <row r="147" spans="1:6" ht="12.75">
      <c r="A147" s="36"/>
      <c r="B147" s="7"/>
      <c r="C147" s="122"/>
      <c r="D147" s="122"/>
      <c r="E147" s="122"/>
      <c r="F147" s="6"/>
    </row>
    <row r="148" spans="1:6" ht="12.75">
      <c r="A148" s="36"/>
      <c r="B148" s="7"/>
      <c r="C148" s="122"/>
      <c r="D148" s="122"/>
      <c r="E148" s="122"/>
      <c r="F148" s="6"/>
    </row>
    <row r="149" spans="1:6" ht="12.75">
      <c r="A149" s="36"/>
      <c r="B149" s="7"/>
      <c r="C149" s="122"/>
      <c r="D149" s="122"/>
      <c r="E149" s="122"/>
      <c r="F149" s="6"/>
    </row>
    <row r="150" spans="1:6" ht="12.75">
      <c r="A150" s="36"/>
      <c r="B150" s="7"/>
      <c r="C150" s="122"/>
      <c r="D150" s="122"/>
      <c r="E150" s="122"/>
      <c r="F150" s="6"/>
    </row>
    <row r="151" spans="1:6" ht="12.75">
      <c r="A151" s="36"/>
      <c r="B151" s="7"/>
      <c r="C151" s="122"/>
      <c r="D151" s="122"/>
      <c r="E151" s="122"/>
      <c r="F151" s="6"/>
    </row>
    <row r="152" spans="1:6" ht="12.75">
      <c r="A152" s="36"/>
      <c r="B152" s="7"/>
      <c r="C152" s="122"/>
      <c r="D152" s="122"/>
      <c r="E152" s="122"/>
      <c r="F152" s="6"/>
    </row>
    <row r="153" spans="1:6" ht="12.75">
      <c r="A153" s="36"/>
      <c r="B153" s="7"/>
      <c r="C153" s="122"/>
      <c r="D153" s="122"/>
      <c r="E153" s="122"/>
      <c r="F153" s="6"/>
    </row>
    <row r="154" spans="1:6" ht="12.75">
      <c r="A154" s="36"/>
      <c r="B154" s="7"/>
      <c r="C154" s="122"/>
      <c r="D154" s="122"/>
      <c r="E154" s="122"/>
      <c r="F154" s="6"/>
    </row>
    <row r="155" spans="1:6" ht="12.75">
      <c r="A155" s="36"/>
      <c r="B155" s="7"/>
      <c r="C155" s="122"/>
      <c r="D155" s="122"/>
      <c r="E155" s="122"/>
      <c r="F155" s="6"/>
    </row>
    <row r="156" spans="1:6" ht="12.75">
      <c r="A156" s="36"/>
      <c r="B156" s="7"/>
      <c r="C156" s="122"/>
      <c r="D156" s="122"/>
      <c r="E156" s="122"/>
      <c r="F156" s="6"/>
    </row>
    <row r="157" spans="1:6" ht="12.75">
      <c r="A157" s="36"/>
      <c r="B157" s="7"/>
      <c r="C157" s="122"/>
      <c r="D157" s="122"/>
      <c r="E157" s="122"/>
      <c r="F157" s="6"/>
    </row>
    <row r="158" spans="1:6" ht="12.75">
      <c r="A158" s="36"/>
      <c r="B158" s="7"/>
      <c r="C158" s="122"/>
      <c r="D158" s="122"/>
      <c r="E158" s="122"/>
      <c r="F158" s="6"/>
    </row>
    <row r="159" spans="1:6" ht="12.75">
      <c r="A159" s="36"/>
      <c r="B159" s="7"/>
      <c r="C159" s="122"/>
      <c r="D159" s="122"/>
      <c r="E159" s="122"/>
      <c r="F159" s="6"/>
    </row>
    <row r="160" spans="1:6" ht="12.75">
      <c r="A160" s="36"/>
      <c r="B160" s="7"/>
      <c r="C160" s="122"/>
      <c r="D160" s="122"/>
      <c r="E160" s="122"/>
      <c r="F160" s="6"/>
    </row>
    <row r="161" spans="1:6" ht="12.75">
      <c r="A161" s="36"/>
      <c r="B161" s="7"/>
      <c r="C161" s="122"/>
      <c r="D161" s="122"/>
      <c r="E161" s="122"/>
      <c r="F161" s="6"/>
    </row>
    <row r="162" spans="1:6" ht="12.75">
      <c r="A162" s="36"/>
      <c r="B162" s="7"/>
      <c r="C162" s="122"/>
      <c r="D162" s="122"/>
      <c r="E162" s="122"/>
      <c r="F162" s="6"/>
    </row>
    <row r="163" spans="1:6" ht="12.75">
      <c r="A163" s="36"/>
      <c r="B163" s="7"/>
      <c r="C163" s="122"/>
      <c r="D163" s="122"/>
      <c r="E163" s="122"/>
      <c r="F163" s="6"/>
    </row>
    <row r="164" spans="1:6" ht="12.75">
      <c r="A164" s="36"/>
      <c r="B164" s="7"/>
      <c r="C164" s="122"/>
      <c r="D164" s="122"/>
      <c r="E164" s="122"/>
      <c r="F164" s="6"/>
    </row>
    <row r="165" spans="1:6" ht="12.75">
      <c r="A165" s="36"/>
      <c r="B165" s="7"/>
      <c r="C165" s="122"/>
      <c r="D165" s="122"/>
      <c r="E165" s="122"/>
      <c r="F165" s="6"/>
    </row>
    <row r="166" spans="1:6" ht="12.75">
      <c r="A166" s="36"/>
      <c r="B166" s="7"/>
      <c r="C166" s="122"/>
      <c r="D166" s="122"/>
      <c r="E166" s="122"/>
      <c r="F166" s="6"/>
    </row>
    <row r="167" spans="1:6" ht="12.75">
      <c r="A167" s="36"/>
      <c r="B167" s="7"/>
      <c r="C167" s="122"/>
      <c r="D167" s="122"/>
      <c r="E167" s="122"/>
      <c r="F167" s="6"/>
    </row>
    <row r="168" spans="1:6" ht="12.75">
      <c r="A168" s="36"/>
      <c r="B168" s="7"/>
      <c r="C168" s="122"/>
      <c r="D168" s="122"/>
      <c r="E168" s="122"/>
      <c r="F168" s="6"/>
    </row>
    <row r="169" spans="1:6" ht="12.75">
      <c r="A169" s="36"/>
      <c r="B169" s="7"/>
      <c r="C169" s="122"/>
      <c r="D169" s="122"/>
      <c r="E169" s="122"/>
      <c r="F169" s="6"/>
    </row>
    <row r="170" spans="1:6" ht="12.75">
      <c r="A170" s="36"/>
      <c r="B170" s="7"/>
      <c r="C170" s="122"/>
      <c r="D170" s="122"/>
      <c r="E170" s="122"/>
      <c r="F170" s="6"/>
    </row>
    <row r="171" spans="1:6" ht="12.75">
      <c r="A171" s="36"/>
      <c r="B171" s="7"/>
      <c r="C171" s="122"/>
      <c r="D171" s="122"/>
      <c r="E171" s="122"/>
      <c r="F171" s="6"/>
    </row>
    <row r="172" spans="1:6" ht="12.75">
      <c r="A172" s="36"/>
      <c r="B172" s="7"/>
      <c r="C172" s="122"/>
      <c r="D172" s="122"/>
      <c r="E172" s="122"/>
      <c r="F172" s="6"/>
    </row>
    <row r="173" spans="1:6" ht="12.75">
      <c r="A173" s="36"/>
      <c r="B173" s="7"/>
      <c r="C173" s="122"/>
      <c r="D173" s="122"/>
      <c r="E173" s="122"/>
      <c r="F173" s="6"/>
    </row>
    <row r="174" spans="1:6" ht="12.75">
      <c r="A174" s="36"/>
      <c r="B174" s="7"/>
      <c r="C174" s="122"/>
      <c r="D174" s="122"/>
      <c r="E174" s="122"/>
      <c r="F174" s="6"/>
    </row>
    <row r="175" spans="1:6" ht="12.75">
      <c r="A175" s="36"/>
      <c r="B175" s="7"/>
      <c r="C175" s="122"/>
      <c r="D175" s="122"/>
      <c r="E175" s="122"/>
      <c r="F175" s="6"/>
    </row>
    <row r="176" spans="1:6" ht="12.75">
      <c r="A176" s="36"/>
      <c r="B176" s="7"/>
      <c r="C176" s="122"/>
      <c r="D176" s="122"/>
      <c r="E176" s="122"/>
      <c r="F176" s="6"/>
    </row>
    <row r="177" spans="1:6" ht="12.75">
      <c r="A177" s="36"/>
      <c r="B177" s="7"/>
      <c r="C177" s="122"/>
      <c r="D177" s="122"/>
      <c r="E177" s="122"/>
      <c r="F177" s="6"/>
    </row>
    <row r="178" spans="1:6" ht="12.75">
      <c r="A178" s="36"/>
      <c r="B178" s="7"/>
      <c r="C178" s="122"/>
      <c r="D178" s="122"/>
      <c r="E178" s="122"/>
      <c r="F178" s="6"/>
    </row>
    <row r="179" spans="1:6" ht="12.75">
      <c r="A179" s="36"/>
      <c r="B179" s="7"/>
      <c r="C179" s="122"/>
      <c r="D179" s="122"/>
      <c r="E179" s="122"/>
      <c r="F179" s="6"/>
    </row>
    <row r="180" spans="1:6" ht="12.75">
      <c r="A180" s="36"/>
      <c r="B180" s="7"/>
      <c r="C180" s="122"/>
      <c r="D180" s="122"/>
      <c r="E180" s="122"/>
      <c r="F180" s="6"/>
    </row>
    <row r="181" spans="1:6" ht="12.75">
      <c r="A181" s="36"/>
      <c r="B181" s="7"/>
      <c r="C181" s="122"/>
      <c r="D181" s="122"/>
      <c r="E181" s="122"/>
      <c r="F181" s="6"/>
    </row>
    <row r="182" spans="1:6" ht="12.75">
      <c r="A182" s="36"/>
      <c r="B182" s="7"/>
      <c r="C182" s="122"/>
      <c r="D182" s="122"/>
      <c r="E182" s="122"/>
      <c r="F182" s="6"/>
    </row>
    <row r="183" spans="1:6" ht="12.75">
      <c r="A183" s="36"/>
      <c r="B183" s="7"/>
      <c r="C183" s="122"/>
      <c r="D183" s="122"/>
      <c r="E183" s="122"/>
      <c r="F183" s="6"/>
    </row>
    <row r="184" spans="1:6" ht="12.75">
      <c r="A184" s="36"/>
      <c r="B184" s="7"/>
      <c r="C184" s="122"/>
      <c r="D184" s="122"/>
      <c r="E184" s="122"/>
      <c r="F184" s="6"/>
    </row>
    <row r="185" spans="1:6" ht="12.75">
      <c r="A185" s="36"/>
      <c r="B185" s="7"/>
      <c r="C185" s="122"/>
      <c r="D185" s="122"/>
      <c r="E185" s="122"/>
      <c r="F185" s="6"/>
    </row>
    <row r="186" spans="1:6" ht="12.75">
      <c r="A186" s="36"/>
      <c r="B186" s="7"/>
      <c r="C186" s="122"/>
      <c r="D186" s="122"/>
      <c r="E186" s="122"/>
      <c r="F186" s="6"/>
    </row>
    <row r="187" spans="1:6" ht="12.75">
      <c r="A187" s="36"/>
      <c r="B187" s="7"/>
      <c r="C187" s="122"/>
      <c r="D187" s="122"/>
      <c r="E187" s="122"/>
      <c r="F187" s="6"/>
    </row>
    <row r="188" spans="1:6" ht="12.75">
      <c r="A188" s="36"/>
      <c r="B188" s="7"/>
      <c r="C188" s="122"/>
      <c r="D188" s="122"/>
      <c r="E188" s="122"/>
      <c r="F188" s="6"/>
    </row>
    <row r="189" spans="1:6" ht="12.75">
      <c r="A189" s="36"/>
      <c r="B189" s="7"/>
      <c r="C189" s="122"/>
      <c r="D189" s="122"/>
      <c r="E189" s="122"/>
      <c r="F189" s="6"/>
    </row>
    <row r="190" spans="1:6" ht="12.75">
      <c r="A190" s="36"/>
      <c r="B190" s="7"/>
      <c r="C190" s="122"/>
      <c r="D190" s="122"/>
      <c r="E190" s="122"/>
      <c r="F190" s="6"/>
    </row>
    <row r="191" spans="1:6" ht="12.75">
      <c r="A191" s="36"/>
      <c r="B191" s="7"/>
      <c r="C191" s="122"/>
      <c r="D191" s="122"/>
      <c r="E191" s="122"/>
      <c r="F191" s="6"/>
    </row>
    <row r="192" spans="1:6" ht="12.75">
      <c r="A192" s="36"/>
      <c r="B192" s="7"/>
      <c r="C192" s="122"/>
      <c r="D192" s="122"/>
      <c r="E192" s="122"/>
      <c r="F192" s="6"/>
    </row>
    <row r="193" spans="1:6" ht="12.75">
      <c r="A193" s="36"/>
      <c r="B193" s="7"/>
      <c r="C193" s="122"/>
      <c r="D193" s="122"/>
      <c r="E193" s="122"/>
      <c r="F193" s="6"/>
    </row>
    <row r="194" spans="1:6" ht="12.75">
      <c r="A194" s="36"/>
      <c r="B194" s="7"/>
      <c r="C194" s="122"/>
      <c r="D194" s="122"/>
      <c r="E194" s="122"/>
      <c r="F194" s="6"/>
    </row>
    <row r="195" spans="1:6" ht="12.75">
      <c r="A195" s="36"/>
      <c r="B195" s="7"/>
      <c r="C195" s="122"/>
      <c r="D195" s="122"/>
      <c r="E195" s="122"/>
      <c r="F195" s="6"/>
    </row>
    <row r="196" spans="1:6" ht="12.75">
      <c r="A196" s="36"/>
      <c r="B196" s="7"/>
      <c r="C196" s="122"/>
      <c r="D196" s="122"/>
      <c r="E196" s="122"/>
      <c r="F196" s="6"/>
    </row>
    <row r="197" spans="1:6" ht="12.75">
      <c r="A197" s="36"/>
      <c r="B197" s="7"/>
      <c r="C197" s="122"/>
      <c r="D197" s="122"/>
      <c r="E197" s="122"/>
      <c r="F197" s="6"/>
    </row>
    <row r="198" spans="1:6" ht="12.75">
      <c r="A198" s="36"/>
      <c r="B198" s="7"/>
      <c r="C198" s="122"/>
      <c r="D198" s="122"/>
      <c r="E198" s="122"/>
      <c r="F198" s="6"/>
    </row>
    <row r="199" spans="1:6" ht="12.75">
      <c r="A199" s="36"/>
      <c r="B199" s="7"/>
      <c r="C199" s="122"/>
      <c r="D199" s="122"/>
      <c r="E199" s="122"/>
      <c r="F199" s="6"/>
    </row>
    <row r="200" spans="1:6" ht="12.75">
      <c r="A200" s="36"/>
      <c r="B200" s="7"/>
      <c r="C200" s="122"/>
      <c r="D200" s="122"/>
      <c r="E200" s="122"/>
      <c r="F200" s="6"/>
    </row>
    <row r="201" spans="1:6" ht="12.75">
      <c r="A201" s="36"/>
      <c r="B201" s="7"/>
      <c r="C201" s="122"/>
      <c r="D201" s="122"/>
      <c r="E201" s="122"/>
      <c r="F201" s="6"/>
    </row>
    <row r="202" spans="1:6" ht="12.75">
      <c r="A202" s="36"/>
      <c r="B202" s="7"/>
      <c r="C202" s="122"/>
      <c r="D202" s="122"/>
      <c r="E202" s="122"/>
      <c r="F202" s="6"/>
    </row>
    <row r="203" spans="1:6" ht="12.75">
      <c r="A203" s="36"/>
      <c r="B203" s="7"/>
      <c r="C203" s="122"/>
      <c r="D203" s="122"/>
      <c r="E203" s="122"/>
      <c r="F203" s="6"/>
    </row>
    <row r="204" spans="1:6" ht="12.75">
      <c r="A204" s="36"/>
      <c r="B204" s="7"/>
      <c r="C204" s="122"/>
      <c r="D204" s="122"/>
      <c r="E204" s="122"/>
      <c r="F204" s="6"/>
    </row>
    <row r="205" spans="1:6" ht="12.75">
      <c r="A205" s="36"/>
      <c r="B205" s="7"/>
      <c r="C205" s="122"/>
      <c r="D205" s="122"/>
      <c r="E205" s="122"/>
      <c r="F205" s="6"/>
    </row>
    <row r="206" spans="1:6" ht="12.75">
      <c r="A206" s="36"/>
      <c r="B206" s="7"/>
      <c r="C206" s="122"/>
      <c r="D206" s="122"/>
      <c r="E206" s="122"/>
      <c r="F206" s="6"/>
    </row>
    <row r="207" spans="1:6" ht="12.75">
      <c r="A207" s="36"/>
      <c r="B207" s="7"/>
      <c r="C207" s="122"/>
      <c r="D207" s="122"/>
      <c r="E207" s="122"/>
      <c r="F207" s="6"/>
    </row>
    <row r="208" spans="1:6" ht="12.75">
      <c r="A208" s="36"/>
      <c r="B208" s="7"/>
      <c r="C208" s="122"/>
      <c r="D208" s="122"/>
      <c r="E208" s="122"/>
      <c r="F208" s="6"/>
    </row>
    <row r="209" spans="1:6" ht="12.75">
      <c r="A209" s="36"/>
      <c r="B209" s="7"/>
      <c r="C209" s="122"/>
      <c r="D209" s="122"/>
      <c r="E209" s="122"/>
      <c r="F209" s="6"/>
    </row>
    <row r="210" spans="1:6" ht="12.75">
      <c r="A210" s="36"/>
      <c r="B210" s="7"/>
      <c r="C210" s="122"/>
      <c r="D210" s="122"/>
      <c r="E210" s="122"/>
      <c r="F210" s="6"/>
    </row>
    <row r="211" spans="1:6" ht="12.75">
      <c r="A211" s="36"/>
      <c r="B211" s="7"/>
      <c r="C211" s="122"/>
      <c r="D211" s="122"/>
      <c r="E211" s="122"/>
      <c r="F211" s="6"/>
    </row>
    <row r="212" spans="1:6" ht="12.75">
      <c r="A212" s="36"/>
      <c r="B212" s="7"/>
      <c r="C212" s="122"/>
      <c r="D212" s="122"/>
      <c r="E212" s="122"/>
      <c r="F212" s="6"/>
    </row>
    <row r="213" spans="1:6" ht="12.75">
      <c r="A213" s="36"/>
      <c r="B213" s="7"/>
      <c r="C213" s="122"/>
      <c r="D213" s="122"/>
      <c r="E213" s="122"/>
      <c r="F213" s="6"/>
    </row>
    <row r="214" spans="1:6" ht="12.75">
      <c r="A214" s="36"/>
      <c r="B214" s="7"/>
      <c r="C214" s="122"/>
      <c r="D214" s="122"/>
      <c r="E214" s="122"/>
      <c r="F214" s="6"/>
    </row>
    <row r="215" spans="1:6" ht="12.75">
      <c r="A215" s="36"/>
      <c r="B215" s="7"/>
      <c r="C215" s="122"/>
      <c r="D215" s="122"/>
      <c r="E215" s="122"/>
      <c r="F215" s="6"/>
    </row>
    <row r="216" spans="1:6" ht="12.75">
      <c r="A216" s="36"/>
      <c r="B216" s="7"/>
      <c r="C216" s="122"/>
      <c r="D216" s="122"/>
      <c r="E216" s="122"/>
      <c r="F216" s="6"/>
    </row>
    <row r="217" spans="1:6" ht="12.75">
      <c r="A217" s="36"/>
      <c r="B217" s="7"/>
      <c r="C217" s="122"/>
      <c r="D217" s="122"/>
      <c r="E217" s="122"/>
      <c r="F217" s="6"/>
    </row>
    <row r="218" spans="1:6" ht="12.75">
      <c r="A218" s="36"/>
      <c r="B218" s="7"/>
      <c r="C218" s="122"/>
      <c r="D218" s="122"/>
      <c r="E218" s="122"/>
      <c r="F218" s="6"/>
    </row>
    <row r="219" spans="1:6" ht="12.75">
      <c r="A219" s="36"/>
      <c r="B219" s="7"/>
      <c r="C219" s="122"/>
      <c r="D219" s="122"/>
      <c r="E219" s="122"/>
      <c r="F219" s="6"/>
    </row>
    <row r="220" spans="1:6" ht="12.75">
      <c r="A220" s="36"/>
      <c r="B220" s="7"/>
      <c r="C220" s="122"/>
      <c r="D220" s="122"/>
      <c r="E220" s="122"/>
      <c r="F220" s="6"/>
    </row>
    <row r="221" spans="1:6" ht="12.75">
      <c r="A221" s="36"/>
      <c r="B221" s="7"/>
      <c r="C221" s="122"/>
      <c r="D221" s="122"/>
      <c r="E221" s="122"/>
      <c r="F221" s="6"/>
    </row>
    <row r="222" spans="1:6" ht="12.75">
      <c r="A222" s="36"/>
      <c r="B222" s="7"/>
      <c r="C222" s="122"/>
      <c r="D222" s="122"/>
      <c r="E222" s="122"/>
      <c r="F222" s="6"/>
    </row>
    <row r="223" spans="1:6" ht="12.75">
      <c r="A223" s="36"/>
      <c r="B223" s="7"/>
      <c r="C223" s="122"/>
      <c r="D223" s="122"/>
      <c r="E223" s="122"/>
      <c r="F223" s="6"/>
    </row>
    <row r="224" spans="1:6" ht="12.75">
      <c r="A224" s="36"/>
      <c r="B224" s="7"/>
      <c r="C224" s="122"/>
      <c r="D224" s="122"/>
      <c r="E224" s="122"/>
      <c r="F224" s="6"/>
    </row>
    <row r="225" spans="1:6" ht="12.75">
      <c r="A225" s="36"/>
      <c r="B225" s="7"/>
      <c r="C225" s="122"/>
      <c r="D225" s="122"/>
      <c r="E225" s="122"/>
      <c r="F225" s="6"/>
    </row>
    <row r="226" spans="1:6" ht="12.75">
      <c r="A226" s="36"/>
      <c r="B226" s="7"/>
      <c r="C226" s="122"/>
      <c r="D226" s="122"/>
      <c r="E226" s="122"/>
      <c r="F226" s="6"/>
    </row>
    <row r="227" spans="1:6" ht="12.75">
      <c r="A227" s="36"/>
      <c r="B227" s="7"/>
      <c r="C227" s="122"/>
      <c r="D227" s="122"/>
      <c r="E227" s="122"/>
      <c r="F227" s="6"/>
    </row>
    <row r="228" spans="1:6" ht="12.75">
      <c r="A228" s="36"/>
      <c r="B228" s="7"/>
      <c r="C228" s="122"/>
      <c r="D228" s="122"/>
      <c r="E228" s="122"/>
      <c r="F228" s="6"/>
    </row>
    <row r="229" spans="1:6" ht="12.75">
      <c r="A229" s="36"/>
      <c r="B229" s="7"/>
      <c r="C229" s="122"/>
      <c r="D229" s="122"/>
      <c r="E229" s="122"/>
      <c r="F229" s="6"/>
    </row>
    <row r="230" spans="1:6" ht="12.75">
      <c r="A230" s="36"/>
      <c r="B230" s="7"/>
      <c r="C230" s="122"/>
      <c r="D230" s="122"/>
      <c r="E230" s="122"/>
      <c r="F230" s="6"/>
    </row>
    <row r="231" spans="1:6" ht="12.75">
      <c r="A231" s="36"/>
      <c r="B231" s="7"/>
      <c r="C231" s="122"/>
      <c r="D231" s="122"/>
      <c r="E231" s="122"/>
      <c r="F231" s="6"/>
    </row>
    <row r="232" spans="1:6" ht="12.75">
      <c r="A232" s="36"/>
      <c r="B232" s="7"/>
      <c r="C232" s="122"/>
      <c r="D232" s="122"/>
      <c r="E232" s="122"/>
      <c r="F232" s="6"/>
    </row>
    <row r="233" spans="1:6" ht="12.75">
      <c r="A233" s="36"/>
      <c r="B233" s="7"/>
      <c r="C233" s="122"/>
      <c r="D233" s="122"/>
      <c r="E233" s="122"/>
      <c r="F233" s="6"/>
    </row>
    <row r="234" spans="1:6" ht="12.75">
      <c r="A234" s="36"/>
      <c r="B234" s="7"/>
      <c r="C234" s="122"/>
      <c r="D234" s="122"/>
      <c r="E234" s="122"/>
      <c r="F234" s="6"/>
    </row>
    <row r="235" spans="1:6" ht="12.75">
      <c r="A235" s="36"/>
      <c r="B235" s="7"/>
      <c r="C235" s="122"/>
      <c r="D235" s="122"/>
      <c r="E235" s="122"/>
      <c r="F235" s="6"/>
    </row>
    <row r="236" spans="1:6" ht="12.75">
      <c r="A236" s="36"/>
      <c r="B236" s="7"/>
      <c r="C236" s="122"/>
      <c r="D236" s="122"/>
      <c r="E236" s="122"/>
      <c r="F236" s="6"/>
    </row>
    <row r="237" spans="1:6" ht="12.75">
      <c r="A237" s="36"/>
      <c r="B237" s="7"/>
      <c r="C237" s="122"/>
      <c r="D237" s="122"/>
      <c r="E237" s="122"/>
      <c r="F237" s="6"/>
    </row>
    <row r="238" spans="1:6" ht="12.75">
      <c r="A238" s="36"/>
      <c r="B238" s="7"/>
      <c r="C238" s="122"/>
      <c r="D238" s="122"/>
      <c r="E238" s="122"/>
      <c r="F238" s="6"/>
    </row>
    <row r="239" spans="1:6" ht="12.75">
      <c r="A239" s="36"/>
      <c r="B239" s="7"/>
      <c r="C239" s="122"/>
      <c r="D239" s="122"/>
      <c r="E239" s="122"/>
      <c r="F239" s="6"/>
    </row>
    <row r="240" spans="1:6" ht="12.75">
      <c r="A240" s="36"/>
      <c r="B240" s="7"/>
      <c r="C240" s="122"/>
      <c r="D240" s="122"/>
      <c r="E240" s="122"/>
      <c r="F240" s="6"/>
    </row>
    <row r="241" spans="1:6" ht="12.75">
      <c r="A241" s="36"/>
      <c r="B241" s="7"/>
      <c r="C241" s="122"/>
      <c r="D241" s="122"/>
      <c r="E241" s="122"/>
      <c r="F241" s="6"/>
    </row>
    <row r="242" spans="1:6" ht="12.75">
      <c r="A242" s="36"/>
      <c r="B242" s="7"/>
      <c r="C242" s="122"/>
      <c r="D242" s="122"/>
      <c r="E242" s="122"/>
      <c r="F242" s="6"/>
    </row>
    <row r="243" spans="1:6" ht="12.75">
      <c r="A243" s="36"/>
      <c r="B243" s="7"/>
      <c r="C243" s="122"/>
      <c r="D243" s="122"/>
      <c r="E243" s="122"/>
      <c r="F243" s="6"/>
    </row>
    <row r="244" spans="1:6" ht="12.75">
      <c r="A244" s="36"/>
      <c r="B244" s="7"/>
      <c r="C244" s="122"/>
      <c r="D244" s="122"/>
      <c r="E244" s="122"/>
      <c r="F244" s="6"/>
    </row>
    <row r="245" spans="1:6" ht="12.75">
      <c r="A245" s="36"/>
      <c r="B245" s="7"/>
      <c r="C245" s="122"/>
      <c r="D245" s="122"/>
      <c r="E245" s="122"/>
      <c r="F245" s="6"/>
    </row>
    <row r="246" spans="1:6" ht="12.75">
      <c r="A246" s="36"/>
      <c r="B246" s="7"/>
      <c r="C246" s="122"/>
      <c r="D246" s="122"/>
      <c r="E246" s="122"/>
      <c r="F246" s="6"/>
    </row>
    <row r="247" spans="1:6" ht="12.75">
      <c r="A247" s="36"/>
      <c r="B247" s="7"/>
      <c r="C247" s="122"/>
      <c r="D247" s="122"/>
      <c r="E247" s="122"/>
      <c r="F247" s="6"/>
    </row>
    <row r="248" spans="1:6" ht="12.75">
      <c r="A248" s="36"/>
      <c r="B248" s="7"/>
      <c r="C248" s="122"/>
      <c r="D248" s="122"/>
      <c r="E248" s="122"/>
      <c r="F248" s="6"/>
    </row>
    <row r="249" spans="1:6" ht="12.75">
      <c r="A249" s="36"/>
      <c r="B249" s="7"/>
      <c r="C249" s="122"/>
      <c r="D249" s="122"/>
      <c r="E249" s="122"/>
      <c r="F249" s="6"/>
    </row>
    <row r="250" spans="1:6" ht="12.75">
      <c r="A250" s="36"/>
      <c r="B250" s="7"/>
      <c r="C250" s="122"/>
      <c r="D250" s="122"/>
      <c r="E250" s="122"/>
      <c r="F250" s="6"/>
    </row>
    <row r="251" spans="1:6" ht="12.75">
      <c r="A251" s="36"/>
      <c r="B251" s="7"/>
      <c r="C251" s="122"/>
      <c r="D251" s="122"/>
      <c r="E251" s="122"/>
      <c r="F251" s="6"/>
    </row>
    <row r="252" spans="1:6" ht="12.75">
      <c r="A252" s="36"/>
      <c r="B252" s="7"/>
      <c r="C252" s="122"/>
      <c r="D252" s="122"/>
      <c r="E252" s="122"/>
      <c r="F252" s="6"/>
    </row>
    <row r="253" spans="1:6" ht="12.75">
      <c r="A253" s="36"/>
      <c r="B253" s="7"/>
      <c r="C253" s="122"/>
      <c r="D253" s="122"/>
      <c r="E253" s="122"/>
      <c r="F253" s="6"/>
    </row>
    <row r="254" spans="1:6" ht="12.75">
      <c r="A254" s="36"/>
      <c r="B254" s="7"/>
      <c r="C254" s="122"/>
      <c r="D254" s="122"/>
      <c r="E254" s="122"/>
      <c r="F254" s="6"/>
    </row>
    <row r="255" spans="1:6" ht="12.75">
      <c r="A255" s="7"/>
      <c r="B255" s="7"/>
      <c r="C255" s="122"/>
      <c r="D255" s="122"/>
      <c r="E255" s="122"/>
      <c r="F255" s="6"/>
    </row>
    <row r="256" spans="1:6" ht="12.75">
      <c r="A256" s="7"/>
      <c r="B256" s="7"/>
      <c r="C256" s="122"/>
      <c r="D256" s="122"/>
      <c r="E256" s="122"/>
      <c r="F256" s="6"/>
    </row>
    <row r="257" spans="1:6" ht="12.75">
      <c r="A257" s="7"/>
      <c r="B257" s="7"/>
      <c r="C257" s="122"/>
      <c r="D257" s="122"/>
      <c r="E257" s="122"/>
      <c r="F257" s="6"/>
    </row>
    <row r="258" spans="1:6" ht="12.75">
      <c r="A258" s="7"/>
      <c r="B258" s="7"/>
      <c r="C258" s="122"/>
      <c r="D258" s="122"/>
      <c r="E258" s="122"/>
      <c r="F258" s="6"/>
    </row>
    <row r="259" spans="1:6" ht="12.75">
      <c r="A259" s="7"/>
      <c r="B259" s="7"/>
      <c r="C259" s="122"/>
      <c r="D259" s="122"/>
      <c r="E259" s="122"/>
      <c r="F259" s="6"/>
    </row>
    <row r="260" spans="1:6" ht="12.75">
      <c r="A260" s="7"/>
      <c r="B260" s="7"/>
      <c r="C260" s="122"/>
      <c r="D260" s="122"/>
      <c r="E260" s="122"/>
      <c r="F260" s="6"/>
    </row>
    <row r="261" spans="1:6" ht="12.75">
      <c r="A261" s="7"/>
      <c r="B261" s="7"/>
      <c r="C261" s="122"/>
      <c r="D261" s="122"/>
      <c r="E261" s="122"/>
      <c r="F261" s="6"/>
    </row>
    <row r="262" spans="1:6" ht="12.75">
      <c r="A262" s="7"/>
      <c r="B262" s="7"/>
      <c r="C262" s="122"/>
      <c r="D262" s="122"/>
      <c r="E262" s="122"/>
      <c r="F262" s="6"/>
    </row>
    <row r="263" spans="1:6" ht="12.75">
      <c r="A263" s="7"/>
      <c r="B263" s="7"/>
      <c r="C263" s="122"/>
      <c r="D263" s="122"/>
      <c r="E263" s="122"/>
      <c r="F263" s="6"/>
    </row>
    <row r="264" spans="1:6" ht="12.75">
      <c r="A264" s="7"/>
      <c r="B264" s="7"/>
      <c r="C264" s="122"/>
      <c r="D264" s="122"/>
      <c r="E264" s="122"/>
      <c r="F264" s="6"/>
    </row>
    <row r="265" spans="1:6" ht="12.75">
      <c r="A265" s="7"/>
      <c r="B265" s="7"/>
      <c r="C265" s="122"/>
      <c r="D265" s="122"/>
      <c r="E265" s="122"/>
      <c r="F265" s="6"/>
    </row>
    <row r="266" spans="1:6" ht="12.75">
      <c r="A266" s="7"/>
      <c r="B266" s="7"/>
      <c r="C266" s="122"/>
      <c r="D266" s="122"/>
      <c r="E266" s="122"/>
      <c r="F266" s="6"/>
    </row>
    <row r="267" spans="1:6" ht="12.75">
      <c r="A267" s="7"/>
      <c r="B267" s="7"/>
      <c r="C267" s="122"/>
      <c r="D267" s="122"/>
      <c r="E267" s="122"/>
      <c r="F267" s="6"/>
    </row>
    <row r="268" spans="1:6" ht="12.75">
      <c r="A268" s="7"/>
      <c r="B268" s="7"/>
      <c r="C268" s="122"/>
      <c r="D268" s="122"/>
      <c r="E268" s="122"/>
      <c r="F268" s="6"/>
    </row>
    <row r="269" spans="1:6" ht="12.75">
      <c r="A269" s="7"/>
      <c r="B269" s="7"/>
      <c r="C269" s="122"/>
      <c r="D269" s="122"/>
      <c r="E269" s="122"/>
      <c r="F269" s="6"/>
    </row>
    <row r="270" spans="1:6" ht="12.75">
      <c r="A270" s="7"/>
      <c r="B270" s="7"/>
      <c r="C270" s="122"/>
      <c r="D270" s="122"/>
      <c r="E270" s="122"/>
      <c r="F270" s="6"/>
    </row>
    <row r="271" spans="1:6" ht="12.75">
      <c r="A271" s="7"/>
      <c r="B271" s="7"/>
      <c r="C271" s="122"/>
      <c r="D271" s="122"/>
      <c r="E271" s="122"/>
      <c r="F271" s="6"/>
    </row>
    <row r="272" spans="1:6" ht="12.75">
      <c r="A272" s="7"/>
      <c r="B272" s="7"/>
      <c r="C272" s="122"/>
      <c r="D272" s="122"/>
      <c r="E272" s="122"/>
      <c r="F272" s="6"/>
    </row>
    <row r="273" spans="1:6" ht="12.75">
      <c r="A273" s="7"/>
      <c r="B273" s="7"/>
      <c r="C273" s="122"/>
      <c r="D273" s="122"/>
      <c r="E273" s="122"/>
      <c r="F273" s="6"/>
    </row>
    <row r="274" spans="1:6" ht="12.75">
      <c r="A274" s="7"/>
      <c r="B274" s="7"/>
      <c r="C274" s="122"/>
      <c r="D274" s="122"/>
      <c r="E274" s="122"/>
      <c r="F274" s="6"/>
    </row>
    <row r="275" spans="1:6" ht="12.75">
      <c r="A275" s="7"/>
      <c r="B275" s="7"/>
      <c r="C275" s="122"/>
      <c r="D275" s="122"/>
      <c r="E275" s="122"/>
      <c r="F275" s="6"/>
    </row>
    <row r="276" spans="1:6" ht="12.75">
      <c r="A276" s="7"/>
      <c r="B276" s="7"/>
      <c r="C276" s="122"/>
      <c r="D276" s="122"/>
      <c r="E276" s="122"/>
      <c r="F276" s="6"/>
    </row>
    <row r="277" spans="1:6" ht="12.75">
      <c r="A277" s="7"/>
      <c r="B277" s="7"/>
      <c r="C277" s="122"/>
      <c r="D277" s="122"/>
      <c r="E277" s="122"/>
      <c r="F277" s="6"/>
    </row>
    <row r="278" spans="1:6" ht="12.75">
      <c r="A278" s="7"/>
      <c r="B278" s="7"/>
      <c r="C278" s="122"/>
      <c r="D278" s="122"/>
      <c r="E278" s="122"/>
      <c r="F278" s="6"/>
    </row>
    <row r="279" spans="1:6" ht="12.75">
      <c r="A279" s="7"/>
      <c r="B279" s="7"/>
      <c r="C279" s="122"/>
      <c r="D279" s="122"/>
      <c r="E279" s="122"/>
      <c r="F279" s="6"/>
    </row>
    <row r="280" spans="1:6" ht="12.75">
      <c r="A280" s="7"/>
      <c r="B280" s="7"/>
      <c r="C280" s="122"/>
      <c r="D280" s="122"/>
      <c r="E280" s="122"/>
      <c r="F280" s="6"/>
    </row>
    <row r="281" spans="1:6" ht="12.75">
      <c r="A281" s="7"/>
      <c r="B281" s="7"/>
      <c r="C281" s="122"/>
      <c r="D281" s="122"/>
      <c r="E281" s="122"/>
      <c r="F281" s="6"/>
    </row>
    <row r="282" spans="1:6" ht="12.75">
      <c r="A282" s="7"/>
      <c r="B282" s="7"/>
      <c r="C282" s="122"/>
      <c r="D282" s="122"/>
      <c r="E282" s="122"/>
      <c r="F282" s="6"/>
    </row>
    <row r="283" spans="1:6" ht="12.75">
      <c r="A283" s="7"/>
      <c r="B283" s="7"/>
      <c r="C283" s="122"/>
      <c r="D283" s="122"/>
      <c r="E283" s="122"/>
      <c r="F283" s="6"/>
    </row>
    <row r="284" spans="1:6" ht="12.75">
      <c r="A284" s="7"/>
      <c r="B284" s="7"/>
      <c r="C284" s="122"/>
      <c r="D284" s="122"/>
      <c r="E284" s="122"/>
      <c r="F284" s="6"/>
    </row>
    <row r="285" spans="1:6" ht="12.75">
      <c r="A285" s="7"/>
      <c r="B285" s="7"/>
      <c r="C285" s="122"/>
      <c r="D285" s="122"/>
      <c r="E285" s="122"/>
      <c r="F285" s="6"/>
    </row>
    <row r="286" spans="1:6" ht="12.75">
      <c r="A286" s="7"/>
      <c r="B286" s="7"/>
      <c r="C286" s="122"/>
      <c r="D286" s="122"/>
      <c r="E286" s="122"/>
      <c r="F286" s="6"/>
    </row>
    <row r="287" spans="1:6" ht="12.75">
      <c r="A287" s="7"/>
      <c r="B287" s="7"/>
      <c r="C287" s="122"/>
      <c r="D287" s="122"/>
      <c r="E287" s="122"/>
      <c r="F287" s="6"/>
    </row>
    <row r="288" spans="1:6" ht="12.75">
      <c r="A288" s="7"/>
      <c r="B288" s="7"/>
      <c r="C288" s="122"/>
      <c r="D288" s="122"/>
      <c r="E288" s="122"/>
      <c r="F288" s="6"/>
    </row>
    <row r="289" spans="1:6" ht="12.75">
      <c r="A289" s="7"/>
      <c r="B289" s="7"/>
      <c r="C289" s="122"/>
      <c r="D289" s="122"/>
      <c r="E289" s="122"/>
      <c r="F289" s="6"/>
    </row>
    <row r="290" spans="1:6" ht="12.75">
      <c r="A290" s="7"/>
      <c r="B290" s="7"/>
      <c r="C290" s="122"/>
      <c r="D290" s="122"/>
      <c r="E290" s="122"/>
      <c r="F290" s="6"/>
    </row>
    <row r="291" spans="1:6" ht="12.75">
      <c r="A291" s="7"/>
      <c r="B291" s="7"/>
      <c r="C291" s="122"/>
      <c r="D291" s="122"/>
      <c r="E291" s="122"/>
      <c r="F291" s="6"/>
    </row>
    <row r="292" spans="1:6" ht="12.75">
      <c r="A292" s="7"/>
      <c r="B292" s="7"/>
      <c r="C292" s="122"/>
      <c r="D292" s="122"/>
      <c r="E292" s="122"/>
      <c r="F292" s="6"/>
    </row>
    <row r="293" spans="1:6" ht="12.75">
      <c r="A293" s="7"/>
      <c r="B293" s="7"/>
      <c r="C293" s="122"/>
      <c r="D293" s="122"/>
      <c r="E293" s="122"/>
      <c r="F293" s="6"/>
    </row>
    <row r="294" spans="1:6" ht="12.75">
      <c r="A294" s="7"/>
      <c r="B294" s="7"/>
      <c r="C294" s="122"/>
      <c r="D294" s="122"/>
      <c r="E294" s="122"/>
      <c r="F294" s="6"/>
    </row>
    <row r="295" spans="1:6" ht="12.75">
      <c r="A295" s="7"/>
      <c r="B295" s="7"/>
      <c r="C295" s="122"/>
      <c r="D295" s="122"/>
      <c r="E295" s="122"/>
      <c r="F295" s="6"/>
    </row>
    <row r="296" spans="1:6" ht="12.75">
      <c r="A296" s="7"/>
      <c r="B296" s="7"/>
      <c r="C296" s="122"/>
      <c r="D296" s="122"/>
      <c r="E296" s="122"/>
      <c r="F296" s="6"/>
    </row>
    <row r="297" spans="1:6" ht="12.75">
      <c r="A297" s="7"/>
      <c r="B297" s="7"/>
      <c r="C297" s="122"/>
      <c r="D297" s="122"/>
      <c r="E297" s="122"/>
      <c r="F297" s="6"/>
    </row>
    <row r="298" spans="1:6" ht="12.75">
      <c r="A298" s="7"/>
      <c r="B298" s="7"/>
      <c r="C298" s="122"/>
      <c r="D298" s="122"/>
      <c r="E298" s="122"/>
      <c r="F298" s="6"/>
    </row>
    <row r="299" spans="1:6" ht="12.75">
      <c r="A299" s="7"/>
      <c r="B299" s="7"/>
      <c r="C299" s="122"/>
      <c r="D299" s="122"/>
      <c r="E299" s="122"/>
      <c r="F299" s="6"/>
    </row>
    <row r="300" spans="1:6" ht="12.75">
      <c r="A300" s="7"/>
      <c r="B300" s="7"/>
      <c r="C300" s="122"/>
      <c r="D300" s="122"/>
      <c r="E300" s="122"/>
      <c r="F300" s="6"/>
    </row>
    <row r="301" spans="1:6" ht="12.75">
      <c r="A301" s="7"/>
      <c r="B301" s="7"/>
      <c r="C301" s="122"/>
      <c r="D301" s="122"/>
      <c r="E301" s="122"/>
      <c r="F301" s="6"/>
    </row>
    <row r="302" spans="1:6" ht="12.75">
      <c r="A302" s="7"/>
      <c r="B302" s="7"/>
      <c r="C302" s="122"/>
      <c r="D302" s="122"/>
      <c r="E302" s="122"/>
      <c r="F302" s="6"/>
    </row>
    <row r="303" spans="1:6" ht="12.75">
      <c r="A303" s="7"/>
      <c r="B303" s="7"/>
      <c r="C303" s="122"/>
      <c r="D303" s="122"/>
      <c r="E303" s="122"/>
      <c r="F303" s="6"/>
    </row>
    <row r="304" spans="1:6" ht="12.75">
      <c r="A304" s="7"/>
      <c r="B304" s="7"/>
      <c r="C304" s="122"/>
      <c r="D304" s="122"/>
      <c r="E304" s="122"/>
      <c r="F304" s="6"/>
    </row>
    <row r="305" spans="1:6" ht="12.75">
      <c r="A305" s="7"/>
      <c r="B305" s="7"/>
      <c r="C305" s="122"/>
      <c r="D305" s="122"/>
      <c r="E305" s="122"/>
      <c r="F305" s="6"/>
    </row>
    <row r="306" spans="1:6" ht="12.75">
      <c r="A306" s="7"/>
      <c r="B306" s="7"/>
      <c r="C306" s="122"/>
      <c r="D306" s="122"/>
      <c r="E306" s="122"/>
      <c r="F306" s="6"/>
    </row>
    <row r="307" spans="1:6" ht="12.75">
      <c r="A307" s="7"/>
      <c r="B307" s="7"/>
      <c r="C307" s="122"/>
      <c r="D307" s="122"/>
      <c r="E307" s="122"/>
      <c r="F307" s="6"/>
    </row>
    <row r="308" spans="1:6" ht="12.75">
      <c r="A308" s="7"/>
      <c r="B308" s="7"/>
      <c r="C308" s="122"/>
      <c r="D308" s="122"/>
      <c r="E308" s="122"/>
      <c r="F308" s="6"/>
    </row>
    <row r="309" spans="1:6" ht="12.75">
      <c r="A309" s="7"/>
      <c r="B309" s="7"/>
      <c r="C309" s="122"/>
      <c r="D309" s="122"/>
      <c r="E309" s="122"/>
      <c r="F309" s="6"/>
    </row>
    <row r="310" spans="1:6" ht="12.75">
      <c r="A310" s="7"/>
      <c r="B310" s="7"/>
      <c r="C310" s="122"/>
      <c r="D310" s="122"/>
      <c r="E310" s="122"/>
      <c r="F310" s="6"/>
    </row>
    <row r="311" spans="1:6" ht="12.75">
      <c r="A311" s="7"/>
      <c r="B311" s="7"/>
      <c r="C311" s="122"/>
      <c r="D311" s="122"/>
      <c r="E311" s="122"/>
      <c r="F311" s="6"/>
    </row>
    <row r="312" spans="1:6" ht="12.75">
      <c r="A312" s="7"/>
      <c r="B312" s="7"/>
      <c r="C312" s="122"/>
      <c r="D312" s="122"/>
      <c r="E312" s="122"/>
      <c r="F312" s="6"/>
    </row>
    <row r="313" spans="1:6" ht="12.75">
      <c r="A313" s="7"/>
      <c r="B313" s="7"/>
      <c r="C313" s="122"/>
      <c r="D313" s="122"/>
      <c r="E313" s="122"/>
      <c r="F313" s="6"/>
    </row>
    <row r="314" spans="1:6" ht="12.75">
      <c r="A314" s="7"/>
      <c r="B314" s="7"/>
      <c r="C314" s="122"/>
      <c r="D314" s="122"/>
      <c r="E314" s="122"/>
      <c r="F314" s="6"/>
    </row>
    <row r="315" spans="1:6" ht="12.75">
      <c r="A315" s="7"/>
      <c r="B315" s="7"/>
      <c r="C315" s="122"/>
      <c r="D315" s="122"/>
      <c r="E315" s="122"/>
      <c r="F315" s="6"/>
    </row>
    <row r="316" spans="1:6" ht="12.75">
      <c r="A316" s="7"/>
      <c r="B316" s="7"/>
      <c r="C316" s="122"/>
      <c r="D316" s="122"/>
      <c r="E316" s="122"/>
      <c r="F316" s="6"/>
    </row>
    <row r="317" spans="1:6" ht="12.75">
      <c r="A317" s="7"/>
      <c r="B317" s="7"/>
      <c r="C317" s="122"/>
      <c r="D317" s="122"/>
      <c r="E317" s="122"/>
      <c r="F317" s="6"/>
    </row>
    <row r="318" spans="1:6" ht="12.75">
      <c r="A318" s="7"/>
      <c r="B318" s="7"/>
      <c r="C318" s="122"/>
      <c r="D318" s="122"/>
      <c r="E318" s="122"/>
      <c r="F318" s="6"/>
    </row>
    <row r="319" spans="1:6" ht="12.75">
      <c r="A319" s="7"/>
      <c r="B319" s="7"/>
      <c r="C319" s="122"/>
      <c r="D319" s="122"/>
      <c r="E319" s="122"/>
      <c r="F319" s="6"/>
    </row>
    <row r="320" spans="1:6" ht="12.75">
      <c r="A320" s="7"/>
      <c r="B320" s="7"/>
      <c r="C320" s="122"/>
      <c r="D320" s="122"/>
      <c r="E320" s="122"/>
      <c r="F320" s="6"/>
    </row>
    <row r="321" spans="1:6" ht="12.75">
      <c r="A321" s="7"/>
      <c r="B321" s="7"/>
      <c r="C321" s="122"/>
      <c r="D321" s="122"/>
      <c r="E321" s="122"/>
      <c r="F321" s="6"/>
    </row>
    <row r="322" spans="1:6" ht="12.75">
      <c r="A322" s="7"/>
      <c r="B322" s="7"/>
      <c r="C322" s="122"/>
      <c r="D322" s="122"/>
      <c r="E322" s="122"/>
      <c r="F322" s="6"/>
    </row>
    <row r="323" spans="1:6" ht="12.75">
      <c r="A323" s="7"/>
      <c r="B323" s="7"/>
      <c r="C323" s="122"/>
      <c r="D323" s="122"/>
      <c r="E323" s="122"/>
      <c r="F323" s="6"/>
    </row>
    <row r="324" spans="1:6" ht="12.75">
      <c r="A324" s="7"/>
      <c r="B324" s="7"/>
      <c r="C324" s="122"/>
      <c r="D324" s="122"/>
      <c r="E324" s="122"/>
      <c r="F324" s="6"/>
    </row>
    <row r="325" spans="1:6" ht="12.75">
      <c r="A325" s="7"/>
      <c r="B325" s="7"/>
      <c r="C325" s="122"/>
      <c r="D325" s="122"/>
      <c r="E325" s="122"/>
      <c r="F325" s="6"/>
    </row>
    <row r="326" spans="1:6" ht="12.75">
      <c r="A326" s="7"/>
      <c r="B326" s="7"/>
      <c r="C326" s="122"/>
      <c r="D326" s="122"/>
      <c r="E326" s="122"/>
      <c r="F326" s="6"/>
    </row>
    <row r="327" spans="1:6" ht="12.75">
      <c r="A327" s="7"/>
      <c r="B327" s="7"/>
      <c r="C327" s="122"/>
      <c r="D327" s="122"/>
      <c r="E327" s="122"/>
      <c r="F327" s="6"/>
    </row>
    <row r="328" spans="1:6" ht="12.75">
      <c r="A328" s="7"/>
      <c r="B328" s="7"/>
      <c r="C328" s="122"/>
      <c r="D328" s="122"/>
      <c r="E328" s="122"/>
      <c r="F328" s="6"/>
    </row>
    <row r="329" spans="1:6" ht="12.75">
      <c r="A329" s="7"/>
      <c r="B329" s="7"/>
      <c r="C329" s="122"/>
      <c r="D329" s="122"/>
      <c r="E329" s="122"/>
      <c r="F329" s="6"/>
    </row>
    <row r="330" spans="1:6" ht="12.75">
      <c r="A330" s="7"/>
      <c r="B330" s="7"/>
      <c r="C330" s="122"/>
      <c r="D330" s="122"/>
      <c r="E330" s="122"/>
      <c r="F330" s="6"/>
    </row>
    <row r="331" spans="1:6" ht="12.75">
      <c r="A331" s="7"/>
      <c r="B331" s="7"/>
      <c r="C331" s="122"/>
      <c r="D331" s="122"/>
      <c r="E331" s="122"/>
      <c r="F331" s="6"/>
    </row>
    <row r="332" spans="1:6" ht="12.75">
      <c r="A332" s="7"/>
      <c r="B332" s="7"/>
      <c r="C332" s="122"/>
      <c r="D332" s="122"/>
      <c r="E332" s="122"/>
      <c r="F332" s="6"/>
    </row>
    <row r="333" spans="1:6" ht="12.75">
      <c r="A333" s="7"/>
      <c r="B333" s="7"/>
      <c r="C333" s="122"/>
      <c r="D333" s="122"/>
      <c r="E333" s="122"/>
      <c r="F333" s="6"/>
    </row>
    <row r="334" spans="1:6" ht="12.75">
      <c r="A334" s="7"/>
      <c r="B334" s="7"/>
      <c r="C334" s="122"/>
      <c r="D334" s="122"/>
      <c r="E334" s="122"/>
      <c r="F334" s="6"/>
    </row>
    <row r="335" spans="1:6" ht="12.75">
      <c r="A335" s="7"/>
      <c r="B335" s="7"/>
      <c r="C335" s="122"/>
      <c r="D335" s="122"/>
      <c r="E335" s="122"/>
      <c r="F335" s="6"/>
    </row>
    <row r="336" spans="1:6" ht="12.75">
      <c r="A336" s="7"/>
      <c r="B336" s="7"/>
      <c r="C336" s="122"/>
      <c r="D336" s="122"/>
      <c r="E336" s="122"/>
      <c r="F336" s="6"/>
    </row>
    <row r="337" spans="1:6" ht="12.75">
      <c r="A337" s="7"/>
      <c r="B337" s="7"/>
      <c r="C337" s="122"/>
      <c r="D337" s="122"/>
      <c r="E337" s="122"/>
      <c r="F337" s="6"/>
    </row>
    <row r="338" spans="1:6" ht="12.75">
      <c r="A338" s="7"/>
      <c r="B338" s="7"/>
      <c r="C338" s="122"/>
      <c r="D338" s="122"/>
      <c r="E338" s="122"/>
      <c r="F338" s="6"/>
    </row>
    <row r="339" spans="1:6" ht="12.75">
      <c r="A339" s="7"/>
      <c r="B339" s="7"/>
      <c r="C339" s="122"/>
      <c r="D339" s="122"/>
      <c r="E339" s="122"/>
      <c r="F339" s="6"/>
    </row>
    <row r="340" spans="1:6" ht="12.75">
      <c r="A340" s="7"/>
      <c r="B340" s="7"/>
      <c r="C340" s="122"/>
      <c r="D340" s="122"/>
      <c r="E340" s="122"/>
      <c r="F340" s="6"/>
    </row>
    <row r="341" spans="1:6" ht="12.75">
      <c r="A341" s="7"/>
      <c r="B341" s="7"/>
      <c r="C341" s="122"/>
      <c r="D341" s="122"/>
      <c r="E341" s="122"/>
      <c r="F341" s="6"/>
    </row>
    <row r="342" spans="1:6" ht="12.75">
      <c r="A342" s="7"/>
      <c r="B342" s="7"/>
      <c r="C342" s="122"/>
      <c r="D342" s="122"/>
      <c r="E342" s="122"/>
      <c r="F342" s="6"/>
    </row>
    <row r="343" spans="1:6" ht="12.75">
      <c r="A343" s="7"/>
      <c r="B343" s="7"/>
      <c r="C343" s="122"/>
      <c r="D343" s="122"/>
      <c r="E343" s="122"/>
      <c r="F343" s="6"/>
    </row>
    <row r="344" spans="1:6" ht="12.75">
      <c r="A344" s="7"/>
      <c r="B344" s="7"/>
      <c r="C344" s="122"/>
      <c r="D344" s="122"/>
      <c r="E344" s="122"/>
      <c r="F344" s="6"/>
    </row>
    <row r="345" spans="1:6" ht="12.75">
      <c r="A345" s="7"/>
      <c r="B345" s="7"/>
      <c r="C345" s="122"/>
      <c r="D345" s="122"/>
      <c r="E345" s="122"/>
      <c r="F345" s="6"/>
    </row>
    <row r="346" spans="1:6" ht="12.75">
      <c r="A346" s="7"/>
      <c r="B346" s="7"/>
      <c r="C346" s="122"/>
      <c r="D346" s="122"/>
      <c r="E346" s="122"/>
      <c r="F346" s="6"/>
    </row>
    <row r="347" spans="1:6" ht="12.75">
      <c r="A347" s="7"/>
      <c r="B347" s="7"/>
      <c r="C347" s="122"/>
      <c r="D347" s="122"/>
      <c r="E347" s="122"/>
      <c r="F347" s="6"/>
    </row>
    <row r="348" spans="1:6" ht="12.75">
      <c r="A348" s="7"/>
      <c r="B348" s="7"/>
      <c r="C348" s="122"/>
      <c r="D348" s="122"/>
      <c r="E348" s="122"/>
      <c r="F348" s="6"/>
    </row>
    <row r="349" spans="1:6" ht="12.75">
      <c r="A349" s="7"/>
      <c r="B349" s="7"/>
      <c r="C349" s="122"/>
      <c r="D349" s="122"/>
      <c r="E349" s="122"/>
      <c r="F349" s="6"/>
    </row>
    <row r="350" spans="1:6" ht="12.75">
      <c r="A350" s="7"/>
      <c r="B350" s="7"/>
      <c r="C350" s="122"/>
      <c r="D350" s="122"/>
      <c r="E350" s="122"/>
      <c r="F350" s="6"/>
    </row>
    <row r="351" spans="1:6" ht="12.75">
      <c r="A351" s="7"/>
      <c r="B351" s="7"/>
      <c r="C351" s="122"/>
      <c r="D351" s="122"/>
      <c r="E351" s="122"/>
      <c r="F351" s="6"/>
    </row>
    <row r="352" spans="1:6" ht="12.75">
      <c r="A352" s="7"/>
      <c r="B352" s="7"/>
      <c r="C352" s="122"/>
      <c r="D352" s="122"/>
      <c r="E352" s="122"/>
      <c r="F352" s="6"/>
    </row>
    <row r="353" spans="1:6" ht="12.75">
      <c r="A353" s="7"/>
      <c r="B353" s="7"/>
      <c r="C353" s="122"/>
      <c r="D353" s="122"/>
      <c r="E353" s="122"/>
      <c r="F353" s="6"/>
    </row>
    <row r="354" spans="1:6" ht="12.75">
      <c r="A354" s="7"/>
      <c r="B354" s="7"/>
      <c r="C354" s="122"/>
      <c r="D354" s="122"/>
      <c r="E354" s="122"/>
      <c r="F354" s="6"/>
    </row>
    <row r="355" spans="1:6" ht="12.75">
      <c r="A355" s="7"/>
      <c r="B355" s="7"/>
      <c r="C355" s="122"/>
      <c r="D355" s="122"/>
      <c r="E355" s="122"/>
      <c r="F355" s="6"/>
    </row>
    <row r="356" spans="1:6" ht="12.75">
      <c r="A356" s="7"/>
      <c r="B356" s="7"/>
      <c r="C356" s="122"/>
      <c r="D356" s="122"/>
      <c r="E356" s="122"/>
      <c r="F356" s="6"/>
    </row>
    <row r="357" spans="1:6" ht="12.75">
      <c r="A357" s="7"/>
      <c r="B357" s="7"/>
      <c r="C357" s="122"/>
      <c r="D357" s="122"/>
      <c r="E357" s="122"/>
      <c r="F357" s="6"/>
    </row>
    <row r="358" spans="1:6" ht="12.75">
      <c r="A358" s="7"/>
      <c r="B358" s="7"/>
      <c r="C358" s="122"/>
      <c r="D358" s="122"/>
      <c r="E358" s="122"/>
      <c r="F358" s="6"/>
    </row>
    <row r="359" spans="1:6" ht="12.75">
      <c r="A359" s="7"/>
      <c r="B359" s="7"/>
      <c r="C359" s="122"/>
      <c r="D359" s="122"/>
      <c r="E359" s="122"/>
      <c r="F359" s="6"/>
    </row>
    <row r="360" spans="1:6" ht="12.75">
      <c r="A360" s="7"/>
      <c r="B360" s="7"/>
      <c r="C360" s="122"/>
      <c r="D360" s="122"/>
      <c r="E360" s="122"/>
      <c r="F360" s="6"/>
    </row>
    <row r="361" spans="1:6" ht="12.75">
      <c r="A361" s="7"/>
      <c r="B361" s="7"/>
      <c r="C361" s="122"/>
      <c r="D361" s="122"/>
      <c r="E361" s="122"/>
      <c r="F361" s="6"/>
    </row>
    <row r="362" spans="1:6" ht="12.75">
      <c r="A362" s="7"/>
      <c r="B362" s="7"/>
      <c r="C362" s="122"/>
      <c r="D362" s="122"/>
      <c r="E362" s="122"/>
      <c r="F362" s="6"/>
    </row>
    <row r="363" spans="1:6" ht="12.75">
      <c r="A363" s="7"/>
      <c r="B363" s="7"/>
      <c r="C363" s="122"/>
      <c r="D363" s="122"/>
      <c r="E363" s="122"/>
      <c r="F363" s="6"/>
    </row>
    <row r="364" spans="1:6" ht="12.75">
      <c r="A364" s="7"/>
      <c r="B364" s="7"/>
      <c r="C364" s="122"/>
      <c r="D364" s="122"/>
      <c r="E364" s="122"/>
      <c r="F364" s="6"/>
    </row>
    <row r="365" spans="1:6" ht="12.75">
      <c r="A365" s="7"/>
      <c r="B365" s="7"/>
      <c r="C365" s="122"/>
      <c r="D365" s="122"/>
      <c r="E365" s="122"/>
      <c r="F365" s="6"/>
    </row>
    <row r="366" spans="1:6" ht="12.75">
      <c r="A366" s="7"/>
      <c r="B366" s="7"/>
      <c r="C366" s="122"/>
      <c r="D366" s="122"/>
      <c r="E366" s="122"/>
      <c r="F366" s="6"/>
    </row>
    <row r="367" spans="1:6" ht="12.75">
      <c r="A367" s="7"/>
      <c r="B367" s="7"/>
      <c r="C367" s="122"/>
      <c r="D367" s="122"/>
      <c r="E367" s="122"/>
      <c r="F367" s="6"/>
    </row>
    <row r="368" spans="1:6" ht="12.75">
      <c r="A368" s="7"/>
      <c r="B368" s="7"/>
      <c r="C368" s="122"/>
      <c r="D368" s="122"/>
      <c r="E368" s="122"/>
      <c r="F368" s="6"/>
    </row>
    <row r="369" spans="1:6" ht="12.75">
      <c r="A369" s="7"/>
      <c r="B369" s="7"/>
      <c r="C369" s="122"/>
      <c r="D369" s="122"/>
      <c r="E369" s="122"/>
      <c r="F369" s="6"/>
    </row>
    <row r="370" spans="1:6" ht="12.75">
      <c r="A370" s="7"/>
      <c r="B370" s="7"/>
      <c r="C370" s="122"/>
      <c r="D370" s="122"/>
      <c r="E370" s="122"/>
      <c r="F370" s="6"/>
    </row>
    <row r="371" spans="1:6" ht="12.75">
      <c r="A371" s="7"/>
      <c r="B371" s="7"/>
      <c r="C371" s="122"/>
      <c r="D371" s="122"/>
      <c r="E371" s="122"/>
      <c r="F371" s="6"/>
    </row>
    <row r="372" spans="1:6" ht="12.75">
      <c r="A372" s="7"/>
      <c r="B372" s="7"/>
      <c r="C372" s="122"/>
      <c r="D372" s="122"/>
      <c r="E372" s="122"/>
      <c r="F372" s="6"/>
    </row>
    <row r="373" spans="1:6" ht="12.75">
      <c r="A373" s="7"/>
      <c r="B373" s="7"/>
      <c r="C373" s="122"/>
      <c r="D373" s="122"/>
      <c r="E373" s="122"/>
      <c r="F373" s="6"/>
    </row>
    <row r="374" spans="1:6" ht="12.75">
      <c r="A374" s="7"/>
      <c r="B374" s="7"/>
      <c r="C374" s="122"/>
      <c r="D374" s="122"/>
      <c r="E374" s="122"/>
      <c r="F374" s="6"/>
    </row>
    <row r="375" spans="1:6" ht="12.75">
      <c r="A375" s="7"/>
      <c r="B375" s="7"/>
      <c r="C375" s="122"/>
      <c r="D375" s="122"/>
      <c r="E375" s="122"/>
      <c r="F375" s="6"/>
    </row>
    <row r="376" spans="1:6" ht="12.75">
      <c r="A376" s="7"/>
      <c r="B376" s="7"/>
      <c r="C376" s="122"/>
      <c r="D376" s="122"/>
      <c r="E376" s="122"/>
      <c r="F376" s="6"/>
    </row>
    <row r="377" spans="1:6" ht="12.75">
      <c r="A377" s="7"/>
      <c r="B377" s="7"/>
      <c r="C377" s="122"/>
      <c r="D377" s="122"/>
      <c r="E377" s="122"/>
      <c r="F377" s="6"/>
    </row>
    <row r="378" spans="1:6" ht="12.75">
      <c r="A378" s="7"/>
      <c r="B378" s="7"/>
      <c r="C378" s="122"/>
      <c r="D378" s="122"/>
      <c r="E378" s="122"/>
      <c r="F378" s="6"/>
    </row>
    <row r="379" spans="1:6" ht="12.75">
      <c r="A379" s="7"/>
      <c r="B379" s="7"/>
      <c r="C379" s="122"/>
      <c r="D379" s="122"/>
      <c r="E379" s="122"/>
      <c r="F379" s="6"/>
    </row>
    <row r="380" spans="1:6" ht="12.75">
      <c r="A380" s="7"/>
      <c r="B380" s="7"/>
      <c r="C380" s="122"/>
      <c r="D380" s="122"/>
      <c r="E380" s="122"/>
      <c r="F380" s="6"/>
    </row>
    <row r="381" spans="1:6" ht="12.75">
      <c r="A381" s="7"/>
      <c r="B381" s="7"/>
      <c r="C381" s="122"/>
      <c r="D381" s="122"/>
      <c r="E381" s="122"/>
      <c r="F381" s="6"/>
    </row>
    <row r="382" spans="1:6" ht="12.75">
      <c r="A382" s="7"/>
      <c r="B382" s="7"/>
      <c r="C382" s="122"/>
      <c r="D382" s="122"/>
      <c r="E382" s="122"/>
      <c r="F382" s="6"/>
    </row>
    <row r="383" spans="1:6" ht="12.75">
      <c r="A383" s="7"/>
      <c r="B383" s="7"/>
      <c r="C383" s="122"/>
      <c r="D383" s="122"/>
      <c r="E383" s="122"/>
      <c r="F383" s="6"/>
    </row>
    <row r="384" spans="1:6" ht="12.75">
      <c r="A384" s="7"/>
      <c r="B384" s="7"/>
      <c r="C384" s="122"/>
      <c r="D384" s="122"/>
      <c r="E384" s="122"/>
      <c r="F384" s="6"/>
    </row>
    <row r="385" spans="1:6" ht="12.75">
      <c r="A385" s="7"/>
      <c r="B385" s="7"/>
      <c r="C385" s="122"/>
      <c r="D385" s="122"/>
      <c r="E385" s="122"/>
      <c r="F385" s="6"/>
    </row>
    <row r="386" spans="1:6" ht="12.75">
      <c r="A386" s="7"/>
      <c r="B386" s="7"/>
      <c r="C386" s="122"/>
      <c r="D386" s="122"/>
      <c r="E386" s="122"/>
      <c r="F386" s="6"/>
    </row>
    <row r="387" spans="1:6" ht="12.75">
      <c r="A387" s="7"/>
      <c r="B387" s="7"/>
      <c r="C387" s="122"/>
      <c r="D387" s="122"/>
      <c r="E387" s="122"/>
      <c r="F387" s="6"/>
    </row>
    <row r="388" spans="1:6" ht="12.75">
      <c r="A388" s="7"/>
      <c r="B388" s="7"/>
      <c r="C388" s="122"/>
      <c r="D388" s="122"/>
      <c r="E388" s="122"/>
      <c r="F388" s="6"/>
    </row>
    <row r="389" spans="1:6" ht="12.75">
      <c r="A389" s="7"/>
      <c r="B389" s="7"/>
      <c r="C389" s="122"/>
      <c r="D389" s="122"/>
      <c r="E389" s="122"/>
      <c r="F389" s="6"/>
    </row>
    <row r="390" spans="1:6" ht="12.75">
      <c r="A390" s="7"/>
      <c r="B390" s="7"/>
      <c r="C390" s="122"/>
      <c r="D390" s="122"/>
      <c r="E390" s="122"/>
      <c r="F390" s="6"/>
    </row>
    <row r="391" spans="1:6" ht="12.75">
      <c r="A391" s="7"/>
      <c r="B391" s="7"/>
      <c r="C391" s="122"/>
      <c r="D391" s="122"/>
      <c r="E391" s="122"/>
      <c r="F391" s="6"/>
    </row>
    <row r="392" spans="1:6" ht="12.75">
      <c r="A392" s="7"/>
      <c r="B392" s="7"/>
      <c r="C392" s="122"/>
      <c r="D392" s="122"/>
      <c r="E392" s="122"/>
      <c r="F392" s="6"/>
    </row>
    <row r="393" spans="1:6" ht="12.75">
      <c r="A393" s="7"/>
      <c r="B393" s="7"/>
      <c r="C393" s="122"/>
      <c r="D393" s="122"/>
      <c r="E393" s="122"/>
      <c r="F393" s="6"/>
    </row>
    <row r="394" spans="1:6" ht="12.75">
      <c r="A394" s="7"/>
      <c r="B394" s="7"/>
      <c r="C394" s="122"/>
      <c r="D394" s="122"/>
      <c r="E394" s="122"/>
      <c r="F394" s="6"/>
    </row>
    <row r="395" spans="1:6" ht="12.75">
      <c r="A395" s="7"/>
      <c r="B395" s="7"/>
      <c r="C395" s="122"/>
      <c r="D395" s="122"/>
      <c r="E395" s="122"/>
      <c r="F395" s="6"/>
    </row>
    <row r="396" spans="1:6" ht="12.75">
      <c r="A396" s="7"/>
      <c r="B396" s="7"/>
      <c r="C396" s="122"/>
      <c r="D396" s="122"/>
      <c r="E396" s="122"/>
      <c r="F396" s="6"/>
    </row>
    <row r="397" spans="1:6" ht="12.75">
      <c r="A397" s="7"/>
      <c r="B397" s="7"/>
      <c r="C397" s="122"/>
      <c r="D397" s="122"/>
      <c r="E397" s="122"/>
      <c r="F397" s="6"/>
    </row>
    <row r="398" spans="1:6" ht="12.75">
      <c r="A398" s="7"/>
      <c r="B398" s="7"/>
      <c r="C398" s="122"/>
      <c r="D398" s="122"/>
      <c r="E398" s="122"/>
      <c r="F398" s="6"/>
    </row>
    <row r="399" spans="1:6" ht="12.75">
      <c r="A399" s="7"/>
      <c r="B399" s="7"/>
      <c r="C399" s="122"/>
      <c r="D399" s="122"/>
      <c r="E399" s="122"/>
      <c r="F399" s="6"/>
    </row>
    <row r="400" spans="1:6" ht="12.75">
      <c r="A400" s="7"/>
      <c r="B400" s="7"/>
      <c r="C400" s="122"/>
      <c r="D400" s="122"/>
      <c r="E400" s="122"/>
      <c r="F400" s="6"/>
    </row>
    <row r="401" spans="1:6" ht="12.75">
      <c r="A401" s="7"/>
      <c r="B401" s="7"/>
      <c r="C401" s="122"/>
      <c r="D401" s="122"/>
      <c r="E401" s="122"/>
      <c r="F401" s="6"/>
    </row>
    <row r="402" spans="1:6" ht="12.75">
      <c r="A402" s="7"/>
      <c r="B402" s="7"/>
      <c r="C402" s="122"/>
      <c r="D402" s="122"/>
      <c r="E402" s="122"/>
      <c r="F402" s="6"/>
    </row>
    <row r="403" spans="1:6" ht="12.75">
      <c r="A403" s="7"/>
      <c r="B403" s="7"/>
      <c r="C403" s="122"/>
      <c r="D403" s="122"/>
      <c r="E403" s="122"/>
      <c r="F403" s="6"/>
    </row>
    <row r="404" spans="1:6" ht="12.75">
      <c r="A404" s="7"/>
      <c r="B404" s="7"/>
      <c r="C404" s="122"/>
      <c r="D404" s="122"/>
      <c r="E404" s="122"/>
      <c r="F404" s="6"/>
    </row>
    <row r="405" spans="1:6" ht="12.75">
      <c r="A405" s="7"/>
      <c r="B405" s="7"/>
      <c r="C405" s="122"/>
      <c r="D405" s="122"/>
      <c r="E405" s="122"/>
      <c r="F405" s="6"/>
    </row>
    <row r="406" spans="1:6" ht="12.75">
      <c r="A406" s="7"/>
      <c r="B406" s="7"/>
      <c r="C406" s="122"/>
      <c r="D406" s="122"/>
      <c r="E406" s="122"/>
      <c r="F406" s="6"/>
    </row>
    <row r="407" spans="1:6" ht="12.75">
      <c r="A407" s="7"/>
      <c r="B407" s="7"/>
      <c r="C407" s="122"/>
      <c r="D407" s="122"/>
      <c r="E407" s="122"/>
      <c r="F407" s="6"/>
    </row>
    <row r="408" spans="1:6" ht="12.75">
      <c r="A408" s="7"/>
      <c r="B408" s="7"/>
      <c r="C408" s="122"/>
      <c r="D408" s="122"/>
      <c r="E408" s="122"/>
      <c r="F408" s="6"/>
    </row>
    <row r="409" spans="1:6" ht="12.75">
      <c r="A409" s="7"/>
      <c r="B409" s="7"/>
      <c r="C409" s="122"/>
      <c r="D409" s="122"/>
      <c r="E409" s="122"/>
      <c r="F409" s="6"/>
    </row>
    <row r="410" spans="1:6" ht="12.75">
      <c r="A410" s="7"/>
      <c r="B410" s="7"/>
      <c r="C410" s="122"/>
      <c r="D410" s="122"/>
      <c r="E410" s="122"/>
      <c r="F410" s="6"/>
    </row>
    <row r="411" spans="1:6" ht="12.75">
      <c r="A411" s="7"/>
      <c r="B411" s="7"/>
      <c r="C411" s="122"/>
      <c r="D411" s="122"/>
      <c r="E411" s="122"/>
      <c r="F411" s="6"/>
    </row>
    <row r="412" spans="1:6" ht="12.75">
      <c r="A412" s="7"/>
      <c r="B412" s="7"/>
      <c r="C412" s="122"/>
      <c r="D412" s="122"/>
      <c r="E412" s="122"/>
      <c r="F412" s="6"/>
    </row>
    <row r="413" spans="1:6" ht="12.75">
      <c r="A413" s="7"/>
      <c r="B413" s="7"/>
      <c r="C413" s="122"/>
      <c r="D413" s="122"/>
      <c r="E413" s="122"/>
      <c r="F413" s="6"/>
    </row>
    <row r="414" spans="1:6" ht="12.75">
      <c r="A414" s="7"/>
      <c r="B414" s="7"/>
      <c r="C414" s="122"/>
      <c r="D414" s="122"/>
      <c r="E414" s="122"/>
      <c r="F414" s="6"/>
    </row>
    <row r="415" spans="1:6" ht="12.75">
      <c r="A415" s="7"/>
      <c r="B415" s="7"/>
      <c r="C415" s="122"/>
      <c r="D415" s="122"/>
      <c r="E415" s="122"/>
      <c r="F415" s="6"/>
    </row>
    <row r="416" spans="1:6" ht="12.75">
      <c r="A416" s="7"/>
      <c r="B416" s="7"/>
      <c r="C416" s="122"/>
      <c r="D416" s="122"/>
      <c r="E416" s="122"/>
      <c r="F416" s="6"/>
    </row>
    <row r="417" spans="1:6" ht="12.75">
      <c r="A417" s="7"/>
      <c r="B417" s="7"/>
      <c r="C417" s="122"/>
      <c r="D417" s="122"/>
      <c r="E417" s="122"/>
      <c r="F417" s="6"/>
    </row>
    <row r="418" spans="1:6" ht="12.75">
      <c r="A418" s="7"/>
      <c r="B418" s="7"/>
      <c r="C418" s="122"/>
      <c r="D418" s="122"/>
      <c r="E418" s="122"/>
      <c r="F418" s="6"/>
    </row>
    <row r="419" spans="1:6" ht="12.75">
      <c r="A419" s="7"/>
      <c r="B419" s="7"/>
      <c r="C419" s="122"/>
      <c r="D419" s="122"/>
      <c r="E419" s="122"/>
      <c r="F419" s="6"/>
    </row>
    <row r="420" spans="1:6" ht="12.75">
      <c r="A420" s="7"/>
      <c r="B420" s="7"/>
      <c r="C420" s="122"/>
      <c r="D420" s="122"/>
      <c r="E420" s="122"/>
      <c r="F420" s="6"/>
    </row>
    <row r="421" spans="1:6" ht="12.75">
      <c r="A421" s="7"/>
      <c r="B421" s="7"/>
      <c r="C421" s="122"/>
      <c r="D421" s="122"/>
      <c r="E421" s="122"/>
      <c r="F421" s="6"/>
    </row>
    <row r="422" spans="1:6" ht="12.75">
      <c r="A422" s="7"/>
      <c r="B422" s="7"/>
      <c r="C422" s="122"/>
      <c r="D422" s="122"/>
      <c r="E422" s="122"/>
      <c r="F422" s="6"/>
    </row>
    <row r="423" spans="1:6" ht="12.75">
      <c r="A423" s="7"/>
      <c r="B423" s="7"/>
      <c r="C423" s="122"/>
      <c r="D423" s="122"/>
      <c r="E423" s="122"/>
      <c r="F423" s="6"/>
    </row>
    <row r="424" spans="1:6" ht="12.75">
      <c r="A424" s="7"/>
      <c r="B424" s="7"/>
      <c r="C424" s="122"/>
      <c r="D424" s="122"/>
      <c r="E424" s="122"/>
      <c r="F424" s="6"/>
    </row>
    <row r="425" spans="1:6" ht="12.75">
      <c r="A425" s="7"/>
      <c r="B425" s="7"/>
      <c r="C425" s="122"/>
      <c r="D425" s="122"/>
      <c r="E425" s="122"/>
      <c r="F425" s="6"/>
    </row>
    <row r="426" spans="1:6" ht="12.75">
      <c r="A426" s="7"/>
      <c r="B426" s="7"/>
      <c r="C426" s="122"/>
      <c r="D426" s="122"/>
      <c r="E426" s="122"/>
      <c r="F426" s="6"/>
    </row>
    <row r="427" spans="1:6" ht="12.75">
      <c r="A427" s="7"/>
      <c r="B427" s="7"/>
      <c r="C427" s="122"/>
      <c r="D427" s="122"/>
      <c r="E427" s="122"/>
      <c r="F427" s="6"/>
    </row>
    <row r="428" spans="1:6" ht="12.75">
      <c r="A428" s="7"/>
      <c r="B428" s="7"/>
      <c r="C428" s="122"/>
      <c r="D428" s="122"/>
      <c r="E428" s="122"/>
      <c r="F428" s="6"/>
    </row>
    <row r="429" spans="1:6" ht="12.75">
      <c r="A429" s="7"/>
      <c r="B429" s="7"/>
      <c r="C429" s="122"/>
      <c r="D429" s="122"/>
      <c r="E429" s="122"/>
      <c r="F429" s="6"/>
    </row>
    <row r="430" spans="1:6" ht="12.75">
      <c r="A430" s="7"/>
      <c r="B430" s="7"/>
      <c r="C430" s="122"/>
      <c r="D430" s="122"/>
      <c r="E430" s="122"/>
      <c r="F430" s="6"/>
    </row>
    <row r="431" spans="1:6" ht="12.75">
      <c r="A431" s="7"/>
      <c r="B431" s="7"/>
      <c r="C431" s="122"/>
      <c r="D431" s="122"/>
      <c r="E431" s="122"/>
      <c r="F431" s="6"/>
    </row>
    <row r="432" spans="1:6" ht="12.75">
      <c r="A432" s="7"/>
      <c r="B432" s="7"/>
      <c r="C432" s="122"/>
      <c r="D432" s="122"/>
      <c r="E432" s="122"/>
      <c r="F432" s="6"/>
    </row>
    <row r="433" spans="1:6" ht="12.75">
      <c r="A433" s="7"/>
      <c r="B433" s="7"/>
      <c r="C433" s="122"/>
      <c r="D433" s="122"/>
      <c r="E433" s="122"/>
      <c r="F433" s="6"/>
    </row>
    <row r="434" spans="1:6" ht="12.75">
      <c r="A434" s="7"/>
      <c r="B434" s="7"/>
      <c r="C434" s="122"/>
      <c r="D434" s="122"/>
      <c r="E434" s="122"/>
      <c r="F434" s="6"/>
    </row>
    <row r="435" spans="1:6" ht="12.75">
      <c r="A435" s="7"/>
      <c r="B435" s="7"/>
      <c r="C435" s="122"/>
      <c r="D435" s="122"/>
      <c r="E435" s="122"/>
      <c r="F435" s="6"/>
    </row>
    <row r="436" spans="1:6" ht="12.75">
      <c r="A436" s="7"/>
      <c r="B436" s="7"/>
      <c r="C436" s="122"/>
      <c r="D436" s="122"/>
      <c r="E436" s="122"/>
      <c r="F436" s="6"/>
    </row>
    <row r="437" spans="1:6" ht="12.75">
      <c r="A437" s="7"/>
      <c r="B437" s="7"/>
      <c r="C437" s="122"/>
      <c r="D437" s="122"/>
      <c r="E437" s="122"/>
      <c r="F437" s="6"/>
    </row>
    <row r="438" spans="1:6" ht="12.75">
      <c r="A438" s="7"/>
      <c r="B438" s="7"/>
      <c r="C438" s="122"/>
      <c r="D438" s="122"/>
      <c r="E438" s="122"/>
      <c r="F438" s="6"/>
    </row>
    <row r="439" spans="1:6" ht="12.75">
      <c r="A439" s="7"/>
      <c r="B439" s="7"/>
      <c r="C439" s="122"/>
      <c r="D439" s="122"/>
      <c r="E439" s="122"/>
      <c r="F439" s="6"/>
    </row>
    <row r="440" spans="1:6" ht="12.75">
      <c r="A440" s="7"/>
      <c r="B440" s="7"/>
      <c r="C440" s="122"/>
      <c r="D440" s="122"/>
      <c r="E440" s="122"/>
      <c r="F440" s="6"/>
    </row>
    <row r="441" spans="1:6" ht="12.75">
      <c r="A441" s="7"/>
      <c r="B441" s="7"/>
      <c r="C441" s="122"/>
      <c r="D441" s="122"/>
      <c r="E441" s="122"/>
      <c r="F441" s="6"/>
    </row>
    <row r="442" spans="1:6" ht="12.75">
      <c r="A442" s="7"/>
      <c r="B442" s="7"/>
      <c r="C442" s="122"/>
      <c r="D442" s="122"/>
      <c r="E442" s="122"/>
      <c r="F442" s="6"/>
    </row>
    <row r="443" spans="1:6" ht="12.75">
      <c r="A443" s="7"/>
      <c r="B443" s="7"/>
      <c r="C443" s="122"/>
      <c r="D443" s="122"/>
      <c r="E443" s="122"/>
      <c r="F443" s="6"/>
    </row>
    <row r="444" spans="1:6" ht="12.75">
      <c r="A444" s="7"/>
      <c r="B444" s="7"/>
      <c r="C444" s="122"/>
      <c r="D444" s="122"/>
      <c r="E444" s="122"/>
      <c r="F444" s="6"/>
    </row>
    <row r="445" spans="1:6" ht="12.75">
      <c r="A445" s="7"/>
      <c r="B445" s="7"/>
      <c r="C445" s="122"/>
      <c r="D445" s="122"/>
      <c r="E445" s="122"/>
      <c r="F445" s="6"/>
    </row>
    <row r="446" spans="1:6" ht="12.75">
      <c r="A446" s="7"/>
      <c r="B446" s="7"/>
      <c r="C446" s="122"/>
      <c r="D446" s="122"/>
      <c r="E446" s="122"/>
      <c r="F446" s="6"/>
    </row>
    <row r="447" spans="1:6" ht="12.75">
      <c r="A447" s="7"/>
      <c r="B447" s="7"/>
      <c r="C447" s="122"/>
      <c r="D447" s="122"/>
      <c r="E447" s="122"/>
      <c r="F447" s="6"/>
    </row>
    <row r="448" spans="1:6" ht="12.75">
      <c r="A448" s="7"/>
      <c r="B448" s="7"/>
      <c r="C448" s="122"/>
      <c r="D448" s="122"/>
      <c r="E448" s="122"/>
      <c r="F448" s="6"/>
    </row>
    <row r="449" spans="1:6" ht="12.75">
      <c r="A449" s="7"/>
      <c r="B449" s="7"/>
      <c r="C449" s="122"/>
      <c r="D449" s="122"/>
      <c r="E449" s="122"/>
      <c r="F449" s="6"/>
    </row>
    <row r="450" spans="1:6" ht="12.75">
      <c r="A450" s="7"/>
      <c r="B450" s="7"/>
      <c r="C450" s="122"/>
      <c r="D450" s="122"/>
      <c r="E450" s="122"/>
      <c r="F450" s="6"/>
    </row>
    <row r="451" spans="1:6" ht="12.75">
      <c r="A451" s="7"/>
      <c r="B451" s="7"/>
      <c r="C451" s="122"/>
      <c r="D451" s="122"/>
      <c r="E451" s="122"/>
      <c r="F451" s="6"/>
    </row>
    <row r="452" spans="1:6" ht="12.75">
      <c r="A452" s="7"/>
      <c r="B452" s="7"/>
      <c r="C452" s="122"/>
      <c r="D452" s="122"/>
      <c r="E452" s="122"/>
      <c r="F452" s="6"/>
    </row>
    <row r="453" spans="1:6" ht="12.75">
      <c r="A453" s="7"/>
      <c r="B453" s="7"/>
      <c r="C453" s="122"/>
      <c r="D453" s="122"/>
      <c r="E453" s="122"/>
      <c r="F453" s="6"/>
    </row>
    <row r="454" spans="1:6" ht="12.75">
      <c r="A454" s="7"/>
      <c r="B454" s="7"/>
      <c r="C454" s="122"/>
      <c r="D454" s="122"/>
      <c r="E454" s="122"/>
      <c r="F454" s="6"/>
    </row>
    <row r="455" spans="1:6" ht="12.75">
      <c r="A455" s="7"/>
      <c r="B455" s="7"/>
      <c r="C455" s="122"/>
      <c r="D455" s="122"/>
      <c r="E455" s="122"/>
      <c r="F455" s="6"/>
    </row>
    <row r="456" spans="1:6" ht="12.75">
      <c r="A456" s="7"/>
      <c r="B456" s="7"/>
      <c r="C456" s="122"/>
      <c r="D456" s="122"/>
      <c r="E456" s="122"/>
      <c r="F456" s="6"/>
    </row>
    <row r="457" spans="1:6" ht="12.75">
      <c r="A457" s="7"/>
      <c r="B457" s="7"/>
      <c r="C457" s="122"/>
      <c r="D457" s="122"/>
      <c r="E457" s="122"/>
      <c r="F457" s="6"/>
    </row>
    <row r="458" spans="1:6" ht="12.75">
      <c r="A458" s="7"/>
      <c r="B458" s="7"/>
      <c r="C458" s="122"/>
      <c r="D458" s="122"/>
      <c r="E458" s="122"/>
      <c r="F458" s="6"/>
    </row>
    <row r="459" spans="1:6" ht="12.75">
      <c r="A459" s="7"/>
      <c r="B459" s="7"/>
      <c r="C459" s="122"/>
      <c r="D459" s="122"/>
      <c r="E459" s="122"/>
      <c r="F459" s="6"/>
    </row>
    <row r="460" spans="1:6" ht="12.75">
      <c r="A460" s="7"/>
      <c r="B460" s="7"/>
      <c r="C460" s="122"/>
      <c r="D460" s="122"/>
      <c r="E460" s="122"/>
      <c r="F460" s="6"/>
    </row>
    <row r="461" spans="1:6" ht="12.75">
      <c r="A461" s="7"/>
      <c r="B461" s="7"/>
      <c r="C461" s="122"/>
      <c r="D461" s="122"/>
      <c r="E461" s="122"/>
      <c r="F461" s="6"/>
    </row>
    <row r="462" spans="1:6" ht="12.75">
      <c r="A462" s="7"/>
      <c r="B462" s="7"/>
      <c r="C462" s="122"/>
      <c r="D462" s="122"/>
      <c r="E462" s="122"/>
      <c r="F462" s="6"/>
    </row>
    <row r="463" spans="1:6" ht="12.75">
      <c r="A463" s="7"/>
      <c r="B463" s="7"/>
      <c r="C463" s="122"/>
      <c r="D463" s="122"/>
      <c r="E463" s="122"/>
      <c r="F463" s="6"/>
    </row>
    <row r="464" spans="1:6" ht="12.75">
      <c r="A464" s="7"/>
      <c r="B464" s="7"/>
      <c r="C464" s="122"/>
      <c r="D464" s="122"/>
      <c r="E464" s="122"/>
      <c r="F464" s="6"/>
    </row>
    <row r="465" spans="1:6" ht="12.75">
      <c r="A465" s="7"/>
      <c r="B465" s="7"/>
      <c r="C465" s="122"/>
      <c r="D465" s="122"/>
      <c r="E465" s="122"/>
      <c r="F465" s="6"/>
    </row>
    <row r="466" spans="1:6" ht="12.75">
      <c r="A466" s="7"/>
      <c r="B466" s="7"/>
      <c r="C466" s="122"/>
      <c r="D466" s="122"/>
      <c r="E466" s="122"/>
      <c r="F466" s="6"/>
    </row>
    <row r="467" spans="1:6" ht="12.75">
      <c r="A467" s="7"/>
      <c r="B467" s="7"/>
      <c r="C467" s="122"/>
      <c r="D467" s="122"/>
      <c r="E467" s="122"/>
      <c r="F467" s="6"/>
    </row>
    <row r="468" spans="1:6" ht="12.75">
      <c r="A468" s="7"/>
      <c r="B468" s="7"/>
      <c r="C468" s="122"/>
      <c r="D468" s="122"/>
      <c r="E468" s="122"/>
      <c r="F468" s="6"/>
    </row>
    <row r="469" spans="1:6" ht="12.75">
      <c r="A469" s="7"/>
      <c r="B469" s="7"/>
      <c r="C469" s="122"/>
      <c r="D469" s="122"/>
      <c r="E469" s="122"/>
      <c r="F469" s="6"/>
    </row>
    <row r="470" spans="1:6" ht="12.75">
      <c r="A470" s="7"/>
      <c r="B470" s="7"/>
      <c r="C470" s="122"/>
      <c r="D470" s="122"/>
      <c r="E470" s="122"/>
      <c r="F470" s="6"/>
    </row>
    <row r="471" spans="1:5" ht="12.75">
      <c r="A471" s="7"/>
      <c r="B471" s="7"/>
      <c r="C471" s="122"/>
      <c r="D471" s="122"/>
      <c r="E471" s="122"/>
    </row>
    <row r="472" spans="1:5" ht="12.75">
      <c r="A472" s="7"/>
      <c r="B472" s="7"/>
      <c r="C472" s="122"/>
      <c r="D472" s="122"/>
      <c r="E472" s="122"/>
    </row>
    <row r="473" spans="1:5" ht="12.75">
      <c r="A473" s="7"/>
      <c r="B473" s="7"/>
      <c r="C473" s="122"/>
      <c r="D473" s="122"/>
      <c r="E473" s="122"/>
    </row>
    <row r="474" spans="1:5" ht="12.75">
      <c r="A474" s="7"/>
      <c r="B474" s="7"/>
      <c r="C474" s="122"/>
      <c r="D474" s="122"/>
      <c r="E474" s="122"/>
    </row>
    <row r="475" spans="1:5" ht="12.75">
      <c r="A475" s="7"/>
      <c r="B475" s="7"/>
      <c r="C475" s="122"/>
      <c r="D475" s="122"/>
      <c r="E475" s="122"/>
    </row>
    <row r="476" spans="1:5" ht="12.75">
      <c r="A476" s="7"/>
      <c r="B476" s="7"/>
      <c r="C476" s="122"/>
      <c r="D476" s="122"/>
      <c r="E476" s="122"/>
    </row>
    <row r="477" spans="1:5" ht="12.75">
      <c r="A477" s="7"/>
      <c r="B477" s="7"/>
      <c r="C477" s="122"/>
      <c r="D477" s="122"/>
      <c r="E477" s="122"/>
    </row>
    <row r="478" spans="1:5" ht="12.75">
      <c r="A478" s="7"/>
      <c r="B478" s="7"/>
      <c r="C478" s="122"/>
      <c r="D478" s="122"/>
      <c r="E478" s="122"/>
    </row>
    <row r="479" spans="1:5" ht="12.75">
      <c r="A479" s="7"/>
      <c r="B479" s="7"/>
      <c r="C479" s="122"/>
      <c r="D479" s="122"/>
      <c r="E479" s="122"/>
    </row>
    <row r="480" spans="1:5" ht="12.75">
      <c r="A480" s="7"/>
      <c r="B480" s="7"/>
      <c r="C480" s="122"/>
      <c r="D480" s="122"/>
      <c r="E480" s="122"/>
    </row>
    <row r="481" spans="1:5" ht="12.75">
      <c r="A481" s="7"/>
      <c r="B481" s="7"/>
      <c r="C481" s="122"/>
      <c r="D481" s="122"/>
      <c r="E481" s="122"/>
    </row>
    <row r="482" spans="1:5" ht="12.75">
      <c r="A482" s="7"/>
      <c r="B482" s="7"/>
      <c r="C482" s="122"/>
      <c r="D482" s="122"/>
      <c r="E482" s="122"/>
    </row>
    <row r="483" spans="1:5" ht="12.75">
      <c r="A483" s="7"/>
      <c r="B483" s="7"/>
      <c r="C483" s="122"/>
      <c r="D483" s="122"/>
      <c r="E483" s="122"/>
    </row>
    <row r="484" spans="1:5" ht="12.75">
      <c r="A484" s="7"/>
      <c r="B484" s="7"/>
      <c r="C484" s="122"/>
      <c r="D484" s="122"/>
      <c r="E484" s="122"/>
    </row>
    <row r="485" spans="1:5" ht="12.75">
      <c r="A485" s="7"/>
      <c r="B485" s="7"/>
      <c r="C485" s="122"/>
      <c r="D485" s="122"/>
      <c r="E485" s="122"/>
    </row>
    <row r="486" spans="1:5" ht="12.75">
      <c r="A486" s="7"/>
      <c r="B486" s="7"/>
      <c r="C486" s="122"/>
      <c r="D486" s="122"/>
      <c r="E486" s="122"/>
    </row>
    <row r="487" spans="1:5" ht="12.75">
      <c r="A487" s="7"/>
      <c r="B487" s="7"/>
      <c r="C487" s="122"/>
      <c r="D487" s="122"/>
      <c r="E487" s="122"/>
    </row>
    <row r="488" spans="1:5" ht="12.75">
      <c r="A488" s="7"/>
      <c r="B488" s="7"/>
      <c r="C488" s="122"/>
      <c r="D488" s="122"/>
      <c r="E488" s="122"/>
    </row>
    <row r="489" spans="1:5" ht="12.75">
      <c r="A489" s="7"/>
      <c r="B489" s="7"/>
      <c r="C489" s="122"/>
      <c r="D489" s="122"/>
      <c r="E489" s="122"/>
    </row>
    <row r="490" spans="1:5" ht="12.75">
      <c r="A490" s="7"/>
      <c r="B490" s="7"/>
      <c r="C490" s="122"/>
      <c r="D490" s="122"/>
      <c r="E490" s="122"/>
    </row>
    <row r="491" spans="1:5" ht="12.75">
      <c r="A491" s="7"/>
      <c r="B491" s="7"/>
      <c r="C491" s="122"/>
      <c r="D491" s="122"/>
      <c r="E491" s="122"/>
    </row>
    <row r="492" spans="1:5" ht="12.75">
      <c r="A492" s="7"/>
      <c r="B492" s="7"/>
      <c r="C492" s="122"/>
      <c r="D492" s="122"/>
      <c r="E492" s="122"/>
    </row>
    <row r="493" spans="1:5" ht="12.75">
      <c r="A493" s="7"/>
      <c r="B493" s="7"/>
      <c r="C493" s="122"/>
      <c r="D493" s="122"/>
      <c r="E493" s="122"/>
    </row>
    <row r="494" spans="1:5" ht="12.75">
      <c r="A494" s="7"/>
      <c r="B494" s="7"/>
      <c r="C494" s="122"/>
      <c r="D494" s="122"/>
      <c r="E494" s="122"/>
    </row>
    <row r="495" spans="1:5" ht="12.75">
      <c r="A495" s="7"/>
      <c r="B495" s="7"/>
      <c r="C495" s="122"/>
      <c r="D495" s="122"/>
      <c r="E495" s="122"/>
    </row>
    <row r="496" spans="1:5" ht="12.75">
      <c r="A496" s="7"/>
      <c r="B496" s="7"/>
      <c r="C496" s="122"/>
      <c r="D496" s="122"/>
      <c r="E496" s="122"/>
    </row>
    <row r="497" spans="1:5" ht="12.75">
      <c r="A497" s="7"/>
      <c r="B497" s="7"/>
      <c r="C497" s="122"/>
      <c r="D497" s="122"/>
      <c r="E497" s="122"/>
    </row>
    <row r="498" spans="1:5" ht="12.75">
      <c r="A498" s="7"/>
      <c r="B498" s="7"/>
      <c r="C498" s="122"/>
      <c r="D498" s="122"/>
      <c r="E498" s="122"/>
    </row>
    <row r="499" spans="1:5" ht="12.75">
      <c r="A499" s="7"/>
      <c r="B499" s="7"/>
      <c r="C499" s="122"/>
      <c r="D499" s="122"/>
      <c r="E499" s="122"/>
    </row>
    <row r="500" spans="1:5" ht="12.75">
      <c r="A500" s="7"/>
      <c r="B500" s="7"/>
      <c r="C500" s="122"/>
      <c r="D500" s="122"/>
      <c r="E500" s="122"/>
    </row>
    <row r="501" spans="1:5" ht="12.75">
      <c r="A501" s="7"/>
      <c r="B501" s="7"/>
      <c r="C501" s="122"/>
      <c r="D501" s="122"/>
      <c r="E501" s="122"/>
    </row>
    <row r="502" spans="1:5" ht="12.75">
      <c r="A502" s="7"/>
      <c r="B502" s="7"/>
      <c r="C502" s="122"/>
      <c r="D502" s="122"/>
      <c r="E502" s="122"/>
    </row>
    <row r="503" spans="1:5" ht="12.75">
      <c r="A503" s="7"/>
      <c r="B503" s="7"/>
      <c r="C503" s="122"/>
      <c r="D503" s="122"/>
      <c r="E503" s="122"/>
    </row>
    <row r="504" spans="1:5" ht="12.75">
      <c r="A504" s="7"/>
      <c r="B504" s="7"/>
      <c r="C504" s="122"/>
      <c r="D504" s="122"/>
      <c r="E504" s="122"/>
    </row>
    <row r="505" spans="1:5" ht="12.75">
      <c r="A505" s="7"/>
      <c r="B505" s="7"/>
      <c r="C505" s="122"/>
      <c r="D505" s="122"/>
      <c r="E505" s="122"/>
    </row>
    <row r="506" spans="1:5" ht="12.75">
      <c r="A506" s="7"/>
      <c r="B506" s="7"/>
      <c r="C506" s="122"/>
      <c r="D506" s="122"/>
      <c r="E506" s="122"/>
    </row>
    <row r="507" spans="1:5" ht="12.75">
      <c r="A507" s="7"/>
      <c r="B507" s="7"/>
      <c r="C507" s="122"/>
      <c r="D507" s="122"/>
      <c r="E507" s="122"/>
    </row>
    <row r="508" spans="1:5" ht="12.75">
      <c r="A508" s="7"/>
      <c r="B508" s="7"/>
      <c r="C508" s="122"/>
      <c r="D508" s="122"/>
      <c r="E508" s="122"/>
    </row>
    <row r="509" spans="1:5" ht="12.75">
      <c r="A509" s="7"/>
      <c r="B509" s="7"/>
      <c r="C509" s="122"/>
      <c r="D509" s="122"/>
      <c r="E509" s="122"/>
    </row>
    <row r="510" spans="1:5" ht="12.75">
      <c r="A510" s="7"/>
      <c r="B510" s="7"/>
      <c r="C510" s="122"/>
      <c r="D510" s="122"/>
      <c r="E510" s="122"/>
    </row>
    <row r="511" spans="1:5" ht="12.75">
      <c r="A511" s="7"/>
      <c r="B511" s="7"/>
      <c r="C511" s="122"/>
      <c r="D511" s="122"/>
      <c r="E511" s="122"/>
    </row>
    <row r="512" spans="1:5" ht="12.75">
      <c r="A512" s="7"/>
      <c r="B512" s="7"/>
      <c r="C512" s="122"/>
      <c r="D512" s="122"/>
      <c r="E512" s="122"/>
    </row>
    <row r="513" spans="1:5" ht="12.75">
      <c r="A513" s="7"/>
      <c r="B513" s="7"/>
      <c r="C513" s="122"/>
      <c r="D513" s="122"/>
      <c r="E513" s="122"/>
    </row>
    <row r="514" spans="1:5" ht="12.75">
      <c r="A514" s="7"/>
      <c r="B514" s="7"/>
      <c r="C514" s="122"/>
      <c r="D514" s="122"/>
      <c r="E514" s="122"/>
    </row>
    <row r="515" spans="1:5" ht="12.75">
      <c r="A515" s="7"/>
      <c r="B515" s="7"/>
      <c r="C515" s="122"/>
      <c r="D515" s="122"/>
      <c r="E515" s="122"/>
    </row>
    <row r="516" spans="1:5" ht="12.75">
      <c r="A516" s="7"/>
      <c r="B516" s="7"/>
      <c r="C516" s="122"/>
      <c r="D516" s="122"/>
      <c r="E516" s="122"/>
    </row>
    <row r="517" spans="1:5" ht="12.75">
      <c r="A517" s="7"/>
      <c r="B517" s="7"/>
      <c r="C517" s="122"/>
      <c r="D517" s="122"/>
      <c r="E517" s="122"/>
    </row>
    <row r="518" spans="1:5" ht="12.75">
      <c r="A518" s="7"/>
      <c r="B518" s="7"/>
      <c r="C518" s="122"/>
      <c r="D518" s="122"/>
      <c r="E518" s="122"/>
    </row>
    <row r="519" spans="1:5" ht="12.75">
      <c r="A519" s="7"/>
      <c r="B519" s="7"/>
      <c r="C519" s="122"/>
      <c r="D519" s="122"/>
      <c r="E519" s="122"/>
    </row>
    <row r="520" spans="1:5" ht="12.75">
      <c r="A520" s="7"/>
      <c r="B520" s="7"/>
      <c r="C520" s="122"/>
      <c r="D520" s="122"/>
      <c r="E520" s="122"/>
    </row>
    <row r="521" spans="1:5" ht="12.75">
      <c r="A521" s="7"/>
      <c r="B521" s="7"/>
      <c r="C521" s="122"/>
      <c r="D521" s="122"/>
      <c r="E521" s="122"/>
    </row>
    <row r="522" spans="1:5" ht="12.75">
      <c r="A522" s="7"/>
      <c r="B522" s="7"/>
      <c r="C522" s="122"/>
      <c r="D522" s="122"/>
      <c r="E522" s="122"/>
    </row>
    <row r="523" spans="1:5" ht="12.75">
      <c r="A523" s="7"/>
      <c r="B523" s="7"/>
      <c r="C523" s="122"/>
      <c r="D523" s="122"/>
      <c r="E523" s="122"/>
    </row>
    <row r="524" spans="1:5" ht="12.75">
      <c r="A524" s="7"/>
      <c r="B524" s="7"/>
      <c r="C524" s="122"/>
      <c r="D524" s="122"/>
      <c r="E524" s="122"/>
    </row>
    <row r="525" spans="1:5" ht="12.75">
      <c r="A525" s="7"/>
      <c r="B525" s="7"/>
      <c r="C525" s="122"/>
      <c r="D525" s="122"/>
      <c r="E525" s="122"/>
    </row>
    <row r="526" spans="1:5" ht="12.75">
      <c r="A526" s="7"/>
      <c r="B526" s="7"/>
      <c r="C526" s="122"/>
      <c r="D526" s="122"/>
      <c r="E526" s="122"/>
    </row>
    <row r="527" spans="1:5" ht="12.75">
      <c r="A527" s="7"/>
      <c r="B527" s="7"/>
      <c r="C527" s="122"/>
      <c r="D527" s="122"/>
      <c r="E527" s="122"/>
    </row>
    <row r="528" spans="1:5" ht="12.75">
      <c r="A528" s="7"/>
      <c r="B528" s="7"/>
      <c r="C528" s="122"/>
      <c r="D528" s="122"/>
      <c r="E528" s="122"/>
    </row>
    <row r="529" spans="1:5" ht="12.75">
      <c r="A529" s="7"/>
      <c r="B529" s="7"/>
      <c r="C529" s="122"/>
      <c r="D529" s="122"/>
      <c r="E529" s="122"/>
    </row>
    <row r="530" spans="1:5" ht="12.75">
      <c r="A530" s="7"/>
      <c r="B530" s="7"/>
      <c r="C530" s="122"/>
      <c r="D530" s="122"/>
      <c r="E530" s="122"/>
    </row>
    <row r="531" spans="1:5" ht="12.75">
      <c r="A531" s="7"/>
      <c r="B531" s="7"/>
      <c r="C531" s="122"/>
      <c r="D531" s="122"/>
      <c r="E531" s="122"/>
    </row>
    <row r="532" spans="1:5" ht="12.75">
      <c r="A532" s="7"/>
      <c r="B532" s="7"/>
      <c r="C532" s="122"/>
      <c r="D532" s="122"/>
      <c r="E532" s="122"/>
    </row>
    <row r="533" spans="1:5" ht="12.75">
      <c r="A533" s="7"/>
      <c r="B533" s="7"/>
      <c r="C533" s="122"/>
      <c r="D533" s="122"/>
      <c r="E533" s="122"/>
    </row>
    <row r="534" spans="1:5" ht="12.75">
      <c r="A534" s="7"/>
      <c r="B534" s="7"/>
      <c r="C534" s="122"/>
      <c r="D534" s="122"/>
      <c r="E534" s="122"/>
    </row>
    <row r="535" spans="1:5" ht="12.75">
      <c r="A535" s="7"/>
      <c r="B535" s="7"/>
      <c r="C535" s="122"/>
      <c r="D535" s="122"/>
      <c r="E535" s="122"/>
    </row>
    <row r="536" spans="1:5" ht="12.75">
      <c r="A536" s="7"/>
      <c r="B536" s="7"/>
      <c r="C536" s="122"/>
      <c r="D536" s="122"/>
      <c r="E536" s="122"/>
    </row>
    <row r="537" spans="1:5" ht="12.75">
      <c r="A537" s="7"/>
      <c r="B537" s="7"/>
      <c r="C537" s="122"/>
      <c r="D537" s="122"/>
      <c r="E537" s="122"/>
    </row>
    <row r="538" spans="1:5" ht="12.75">
      <c r="A538" s="7"/>
      <c r="B538" s="7"/>
      <c r="C538" s="122"/>
      <c r="D538" s="122"/>
      <c r="E538" s="122"/>
    </row>
    <row r="539" spans="1:5" ht="12.75">
      <c r="A539" s="7"/>
      <c r="B539" s="7"/>
      <c r="C539" s="122"/>
      <c r="D539" s="122"/>
      <c r="E539" s="122"/>
    </row>
    <row r="540" spans="1:5" ht="12.75">
      <c r="A540" s="7"/>
      <c r="B540" s="7"/>
      <c r="C540" s="122"/>
      <c r="D540" s="122"/>
      <c r="E540" s="122"/>
    </row>
    <row r="541" spans="1:5" ht="12.75">
      <c r="A541" s="7"/>
      <c r="B541" s="7"/>
      <c r="C541" s="122"/>
      <c r="D541" s="122"/>
      <c r="E541" s="122"/>
    </row>
    <row r="542" spans="1:5" ht="12.75">
      <c r="A542" s="7"/>
      <c r="B542" s="7"/>
      <c r="C542" s="122"/>
      <c r="D542" s="122"/>
      <c r="E542" s="122"/>
    </row>
    <row r="543" spans="1:5" ht="12.75">
      <c r="A543" s="7"/>
      <c r="B543" s="7"/>
      <c r="C543" s="122"/>
      <c r="D543" s="122"/>
      <c r="E543" s="122"/>
    </row>
    <row r="544" spans="1:5" ht="12.75">
      <c r="A544" s="7"/>
      <c r="B544" s="7"/>
      <c r="C544" s="122"/>
      <c r="D544" s="122"/>
      <c r="E544" s="122"/>
    </row>
    <row r="545" spans="1:5" ht="12.75">
      <c r="A545" s="7"/>
      <c r="B545" s="7"/>
      <c r="C545" s="122"/>
      <c r="D545" s="122"/>
      <c r="E545" s="122"/>
    </row>
    <row r="546" spans="1:5" ht="12.75">
      <c r="A546" s="7"/>
      <c r="B546" s="7"/>
      <c r="C546" s="122"/>
      <c r="D546" s="122"/>
      <c r="E546" s="122"/>
    </row>
    <row r="547" spans="1:5" ht="12.75">
      <c r="A547" s="7"/>
      <c r="B547" s="7"/>
      <c r="C547" s="122"/>
      <c r="D547" s="122"/>
      <c r="E547" s="122"/>
    </row>
    <row r="548" spans="1:5" ht="12.75">
      <c r="A548" s="7"/>
      <c r="B548" s="7"/>
      <c r="C548" s="122"/>
      <c r="D548" s="122"/>
      <c r="E548" s="122"/>
    </row>
    <row r="549" spans="1:5" ht="12.75">
      <c r="A549" s="7"/>
      <c r="B549" s="7"/>
      <c r="C549" s="122"/>
      <c r="D549" s="122"/>
      <c r="E549" s="122"/>
    </row>
    <row r="550" spans="1:5" ht="12.75">
      <c r="A550" s="7"/>
      <c r="B550" s="7"/>
      <c r="C550" s="122"/>
      <c r="D550" s="122"/>
      <c r="E550" s="122"/>
    </row>
    <row r="551" spans="1:5" ht="12.75">
      <c r="A551" s="7"/>
      <c r="B551" s="7"/>
      <c r="C551" s="122"/>
      <c r="D551" s="122"/>
      <c r="E551" s="122"/>
    </row>
    <row r="552" spans="1:5" ht="12.75">
      <c r="A552" s="7"/>
      <c r="B552" s="7"/>
      <c r="C552" s="122"/>
      <c r="D552" s="122"/>
      <c r="E552" s="122"/>
    </row>
    <row r="553" spans="1:5" ht="12.75">
      <c r="A553" s="7"/>
      <c r="B553" s="7"/>
      <c r="C553" s="122"/>
      <c r="D553" s="122"/>
      <c r="E553" s="122"/>
    </row>
    <row r="554" spans="1:5" ht="12.75">
      <c r="A554" s="7"/>
      <c r="B554" s="7"/>
      <c r="C554" s="122"/>
      <c r="D554" s="122"/>
      <c r="E554" s="122"/>
    </row>
    <row r="555" spans="1:5" ht="12.75">
      <c r="A555" s="7"/>
      <c r="B555" s="7"/>
      <c r="C555" s="122"/>
      <c r="D555" s="122"/>
      <c r="E555" s="122"/>
    </row>
    <row r="556" spans="1:5" ht="12.75">
      <c r="A556" s="7"/>
      <c r="B556" s="7"/>
      <c r="C556" s="122"/>
      <c r="D556" s="122"/>
      <c r="E556" s="122"/>
    </row>
    <row r="557" spans="1:5" ht="12.75">
      <c r="A557" s="7"/>
      <c r="B557" s="7"/>
      <c r="C557" s="122"/>
      <c r="D557" s="122"/>
      <c r="E557" s="122"/>
    </row>
    <row r="558" spans="1:5" ht="12.75">
      <c r="A558" s="7"/>
      <c r="B558" s="7"/>
      <c r="C558" s="122"/>
      <c r="D558" s="122"/>
      <c r="E558" s="122"/>
    </row>
    <row r="559" spans="1:5" ht="12.75">
      <c r="A559" s="7"/>
      <c r="B559" s="7"/>
      <c r="C559" s="122"/>
      <c r="D559" s="122"/>
      <c r="E559" s="122"/>
    </row>
    <row r="560" spans="1:5" ht="12.75">
      <c r="A560" s="7"/>
      <c r="B560" s="7"/>
      <c r="C560" s="122"/>
      <c r="D560" s="122"/>
      <c r="E560" s="122"/>
    </row>
    <row r="561" spans="1:5" ht="12.75">
      <c r="A561" s="7"/>
      <c r="B561" s="7"/>
      <c r="C561" s="122"/>
      <c r="D561" s="122"/>
      <c r="E561" s="122"/>
    </row>
    <row r="562" spans="1:5" ht="12.75">
      <c r="A562" s="7"/>
      <c r="B562" s="7"/>
      <c r="C562" s="122"/>
      <c r="D562" s="122"/>
      <c r="E562" s="122"/>
    </row>
    <row r="563" spans="1:5" ht="12.75">
      <c r="A563" s="7"/>
      <c r="B563" s="7"/>
      <c r="C563" s="122"/>
      <c r="D563" s="122"/>
      <c r="E563" s="122"/>
    </row>
    <row r="564" spans="1:5" ht="12.75">
      <c r="A564" s="7"/>
      <c r="B564" s="7"/>
      <c r="C564" s="122"/>
      <c r="D564" s="122"/>
      <c r="E564" s="122"/>
    </row>
    <row r="565" spans="1:5" ht="12.75">
      <c r="A565" s="7"/>
      <c r="B565" s="7"/>
      <c r="C565" s="122"/>
      <c r="D565" s="122"/>
      <c r="E565" s="122"/>
    </row>
    <row r="566" spans="1:5" ht="12.75">
      <c r="A566" s="7"/>
      <c r="B566" s="7"/>
      <c r="C566" s="122"/>
      <c r="D566" s="122"/>
      <c r="E566" s="122"/>
    </row>
    <row r="567" spans="1:5" ht="12.75">
      <c r="A567" s="7"/>
      <c r="B567" s="7"/>
      <c r="C567" s="122"/>
      <c r="D567" s="122"/>
      <c r="E567" s="122"/>
    </row>
    <row r="568" spans="1:5" ht="12.75">
      <c r="A568" s="7"/>
      <c r="B568" s="7"/>
      <c r="C568" s="122"/>
      <c r="D568" s="122"/>
      <c r="E568" s="122"/>
    </row>
    <row r="569" spans="1:5" ht="12.75">
      <c r="A569" s="7"/>
      <c r="B569" s="7"/>
      <c r="C569" s="122"/>
      <c r="D569" s="122"/>
      <c r="E569" s="122"/>
    </row>
    <row r="570" spans="1:5" ht="12.75">
      <c r="A570" s="7"/>
      <c r="B570" s="7"/>
      <c r="C570" s="122"/>
      <c r="D570" s="122"/>
      <c r="E570" s="122"/>
    </row>
    <row r="571" spans="1:5" ht="12.75">
      <c r="A571" s="7"/>
      <c r="B571" s="7"/>
      <c r="C571" s="122"/>
      <c r="D571" s="122"/>
      <c r="E571" s="122"/>
    </row>
    <row r="572" spans="1:5" ht="12.75">
      <c r="A572" s="7"/>
      <c r="B572" s="7"/>
      <c r="C572" s="122"/>
      <c r="D572" s="122"/>
      <c r="E572" s="122"/>
    </row>
    <row r="573" spans="1:5" ht="12.75">
      <c r="A573" s="7"/>
      <c r="B573" s="7"/>
      <c r="C573" s="122"/>
      <c r="D573" s="122"/>
      <c r="E573" s="122"/>
    </row>
    <row r="574" spans="1:5" ht="12.75">
      <c r="A574" s="7"/>
      <c r="B574" s="7"/>
      <c r="C574" s="122"/>
      <c r="D574" s="122"/>
      <c r="E574" s="122"/>
    </row>
    <row r="575" spans="1:5" ht="12.75">
      <c r="A575" s="7"/>
      <c r="B575" s="7"/>
      <c r="C575" s="122"/>
      <c r="D575" s="122"/>
      <c r="E575" s="122"/>
    </row>
    <row r="576" spans="1:5" ht="12.75">
      <c r="A576" s="7"/>
      <c r="B576" s="7"/>
      <c r="C576" s="122"/>
      <c r="D576" s="122"/>
      <c r="E576" s="122"/>
    </row>
    <row r="577" spans="1:5" ht="12.75">
      <c r="A577" s="7"/>
      <c r="B577" s="7"/>
      <c r="C577" s="122"/>
      <c r="D577" s="122"/>
      <c r="E577" s="122"/>
    </row>
    <row r="578" spans="1:5" ht="12.75">
      <c r="A578" s="7"/>
      <c r="B578" s="7"/>
      <c r="C578" s="122"/>
      <c r="D578" s="122"/>
      <c r="E578" s="122"/>
    </row>
    <row r="579" spans="1:5" ht="12.75">
      <c r="A579" s="7"/>
      <c r="B579" s="7"/>
      <c r="C579" s="122"/>
      <c r="D579" s="122"/>
      <c r="E579" s="122"/>
    </row>
    <row r="580" spans="1:5" ht="12.75">
      <c r="A580" s="7"/>
      <c r="B580" s="7"/>
      <c r="C580" s="122"/>
      <c r="D580" s="122"/>
      <c r="E580" s="122"/>
    </row>
    <row r="581" spans="1:5" ht="12.75">
      <c r="A581" s="7"/>
      <c r="B581" s="7"/>
      <c r="C581" s="122"/>
      <c r="D581" s="122"/>
      <c r="E581" s="122"/>
    </row>
    <row r="582" spans="1:5" ht="12.75">
      <c r="A582" s="7"/>
      <c r="B582" s="7"/>
      <c r="C582" s="122"/>
      <c r="D582" s="122"/>
      <c r="E582" s="122"/>
    </row>
    <row r="583" spans="1:5" ht="12.75">
      <c r="A583" s="7"/>
      <c r="B583" s="7"/>
      <c r="C583" s="122"/>
      <c r="D583" s="122"/>
      <c r="E583" s="122"/>
    </row>
    <row r="584" spans="1:5" ht="12.75">
      <c r="A584" s="7"/>
      <c r="B584" s="7"/>
      <c r="C584" s="122"/>
      <c r="D584" s="122"/>
      <c r="E584" s="122"/>
    </row>
    <row r="585" spans="1:5" ht="12.75">
      <c r="A585" s="7"/>
      <c r="B585" s="7"/>
      <c r="C585" s="122"/>
      <c r="D585" s="122"/>
      <c r="E585" s="122"/>
    </row>
    <row r="586" spans="1:5" ht="12.75">
      <c r="A586" s="7"/>
      <c r="B586" s="7"/>
      <c r="C586" s="122"/>
      <c r="D586" s="122"/>
      <c r="E586" s="122"/>
    </row>
    <row r="587" spans="1:5" ht="12.75">
      <c r="A587" s="7"/>
      <c r="B587" s="7"/>
      <c r="C587" s="122"/>
      <c r="D587" s="122"/>
      <c r="E587" s="122"/>
    </row>
    <row r="588" spans="1:5" ht="12.75">
      <c r="A588" s="7"/>
      <c r="B588" s="7"/>
      <c r="C588" s="122"/>
      <c r="D588" s="122"/>
      <c r="E588" s="122"/>
    </row>
    <row r="589" spans="1:5" ht="12.75">
      <c r="A589" s="7"/>
      <c r="B589" s="7"/>
      <c r="C589" s="122"/>
      <c r="D589" s="122"/>
      <c r="E589" s="122"/>
    </row>
    <row r="590" spans="1:5" ht="12.75">
      <c r="A590" s="7"/>
      <c r="B590" s="7"/>
      <c r="C590" s="122"/>
      <c r="D590" s="122"/>
      <c r="E590" s="122"/>
    </row>
    <row r="591" spans="1:5" ht="12.75">
      <c r="A591" s="7"/>
      <c r="B591" s="7"/>
      <c r="C591" s="122"/>
      <c r="D591" s="122"/>
      <c r="E591" s="122"/>
    </row>
    <row r="592" spans="1:5" ht="12.75">
      <c r="A592" s="7"/>
      <c r="B592" s="7"/>
      <c r="C592" s="122"/>
      <c r="D592" s="122"/>
      <c r="E592" s="122"/>
    </row>
    <row r="593" spans="1:5" ht="12.75">
      <c r="A593" s="7"/>
      <c r="B593" s="7"/>
      <c r="C593" s="122"/>
      <c r="D593" s="122"/>
      <c r="E593" s="122"/>
    </row>
    <row r="594" spans="1:5" ht="12.75">
      <c r="A594" s="7"/>
      <c r="B594" s="7"/>
      <c r="C594" s="122"/>
      <c r="D594" s="122"/>
      <c r="E594" s="122"/>
    </row>
    <row r="595" spans="1:5" ht="12.75">
      <c r="A595" s="7"/>
      <c r="B595" s="7"/>
      <c r="C595" s="122"/>
      <c r="D595" s="122"/>
      <c r="E595" s="122"/>
    </row>
    <row r="596" spans="1:5" ht="12.75">
      <c r="A596" s="7"/>
      <c r="B596" s="7"/>
      <c r="C596" s="122"/>
      <c r="D596" s="122"/>
      <c r="E596" s="122"/>
    </row>
    <row r="597" spans="1:5" ht="12.75">
      <c r="A597" s="7"/>
      <c r="B597" s="7"/>
      <c r="C597" s="122"/>
      <c r="D597" s="122"/>
      <c r="E597" s="122"/>
    </row>
    <row r="598" spans="1:5" ht="12.75">
      <c r="A598" s="7"/>
      <c r="B598" s="7"/>
      <c r="C598" s="122"/>
      <c r="D598" s="122"/>
      <c r="E598" s="122"/>
    </row>
    <row r="599" spans="1:5" ht="12.75">
      <c r="A599" s="7"/>
      <c r="B599" s="7"/>
      <c r="C599" s="122"/>
      <c r="D599" s="122"/>
      <c r="E599" s="122"/>
    </row>
    <row r="600" spans="1:5" ht="12.75">
      <c r="A600" s="7"/>
      <c r="B600" s="7"/>
      <c r="C600" s="122"/>
      <c r="D600" s="122"/>
      <c r="E600" s="122"/>
    </row>
    <row r="601" spans="1:5" ht="12.75">
      <c r="A601" s="7"/>
      <c r="B601" s="7"/>
      <c r="C601" s="122"/>
      <c r="D601" s="122"/>
      <c r="E601" s="122"/>
    </row>
    <row r="602" spans="1:5" ht="12.75">
      <c r="A602" s="7"/>
      <c r="B602" s="7"/>
      <c r="C602" s="122"/>
      <c r="D602" s="122"/>
      <c r="E602" s="122"/>
    </row>
    <row r="603" spans="1:5" ht="12.75">
      <c r="A603" s="7"/>
      <c r="B603" s="7"/>
      <c r="C603" s="122"/>
      <c r="D603" s="122"/>
      <c r="E603" s="122"/>
    </row>
    <row r="604" spans="1:5" ht="12.75">
      <c r="A604" s="7"/>
      <c r="B604" s="7"/>
      <c r="C604" s="122"/>
      <c r="D604" s="122"/>
      <c r="E604" s="122"/>
    </row>
    <row r="605" spans="1:5" ht="12.75">
      <c r="A605" s="7"/>
      <c r="B605" s="7"/>
      <c r="C605" s="122"/>
      <c r="D605" s="122"/>
      <c r="E605" s="122"/>
    </row>
    <row r="606" spans="1:5" ht="12.75">
      <c r="A606" s="7"/>
      <c r="B606" s="7"/>
      <c r="C606" s="122"/>
      <c r="D606" s="122"/>
      <c r="E606" s="122"/>
    </row>
    <row r="607" spans="1:5" ht="12.75">
      <c r="A607" s="7"/>
      <c r="B607" s="7"/>
      <c r="C607" s="122"/>
      <c r="D607" s="122"/>
      <c r="E607" s="122"/>
    </row>
    <row r="608" spans="1:5" ht="12.75">
      <c r="A608" s="7"/>
      <c r="B608" s="7"/>
      <c r="C608" s="122"/>
      <c r="D608" s="122"/>
      <c r="E608" s="122"/>
    </row>
    <row r="609" spans="1:5" ht="12.75">
      <c r="A609" s="7"/>
      <c r="B609" s="7"/>
      <c r="C609" s="122"/>
      <c r="D609" s="122"/>
      <c r="E609" s="122"/>
    </row>
    <row r="610" spans="1:5" ht="12.75">
      <c r="A610" s="7"/>
      <c r="B610" s="7"/>
      <c r="C610" s="122"/>
      <c r="D610" s="122"/>
      <c r="E610" s="122"/>
    </row>
    <row r="611" spans="1:5" ht="12.75">
      <c r="A611" s="7"/>
      <c r="B611" s="7"/>
      <c r="C611" s="122"/>
      <c r="D611" s="122"/>
      <c r="E611" s="122"/>
    </row>
    <row r="612" spans="1:5" ht="12.75">
      <c r="A612" s="7"/>
      <c r="B612" s="7"/>
      <c r="C612" s="122"/>
      <c r="D612" s="122"/>
      <c r="E612" s="122"/>
    </row>
    <row r="613" spans="1:5" ht="12.75">
      <c r="A613" s="7"/>
      <c r="B613" s="7"/>
      <c r="C613" s="122"/>
      <c r="D613" s="122"/>
      <c r="E613" s="122"/>
    </row>
    <row r="614" spans="1:5" ht="12.75">
      <c r="A614" s="7"/>
      <c r="B614" s="7"/>
      <c r="C614" s="122"/>
      <c r="D614" s="122"/>
      <c r="E614" s="122"/>
    </row>
    <row r="615" spans="1:5" ht="12.75">
      <c r="A615" s="7"/>
      <c r="B615" s="7"/>
      <c r="C615" s="122"/>
      <c r="D615" s="122"/>
      <c r="E615" s="122"/>
    </row>
    <row r="616" spans="1:5" ht="12.75">
      <c r="A616" s="7"/>
      <c r="B616" s="7"/>
      <c r="C616" s="122"/>
      <c r="D616" s="122"/>
      <c r="E616" s="122"/>
    </row>
    <row r="617" spans="1:5" ht="12.75">
      <c r="A617" s="7"/>
      <c r="B617" s="7"/>
      <c r="C617" s="122"/>
      <c r="D617" s="122"/>
      <c r="E617" s="122"/>
    </row>
    <row r="618" spans="1:5" ht="12.75">
      <c r="A618" s="7"/>
      <c r="B618" s="7"/>
      <c r="C618" s="122"/>
      <c r="D618" s="122"/>
      <c r="E618" s="122"/>
    </row>
    <row r="619" spans="1:5" ht="12.75">
      <c r="A619" s="7"/>
      <c r="B619" s="7"/>
      <c r="C619" s="122"/>
      <c r="D619" s="122"/>
      <c r="E619" s="122"/>
    </row>
    <row r="620" spans="1:5" ht="12.75">
      <c r="A620" s="7"/>
      <c r="B620" s="7"/>
      <c r="C620" s="122"/>
      <c r="D620" s="122"/>
      <c r="E620" s="122"/>
    </row>
    <row r="621" spans="1:5" ht="12.75">
      <c r="A621" s="7"/>
      <c r="B621" s="7"/>
      <c r="C621" s="122"/>
      <c r="D621" s="122"/>
      <c r="E621" s="122"/>
    </row>
    <row r="622" spans="1:5" ht="12.75">
      <c r="A622" s="7"/>
      <c r="B622" s="7"/>
      <c r="C622" s="122"/>
      <c r="D622" s="122"/>
      <c r="E622" s="122"/>
    </row>
    <row r="623" spans="1:5" ht="12.75">
      <c r="A623" s="7"/>
      <c r="B623" s="7"/>
      <c r="C623" s="122"/>
      <c r="D623" s="122"/>
      <c r="E623" s="122"/>
    </row>
    <row r="624" spans="1:5" ht="12.75">
      <c r="A624" s="7"/>
      <c r="B624" s="7"/>
      <c r="C624" s="122"/>
      <c r="D624" s="122"/>
      <c r="E624" s="122"/>
    </row>
    <row r="625" spans="1:5" ht="12.75">
      <c r="A625" s="7"/>
      <c r="B625" s="7"/>
      <c r="C625" s="122"/>
      <c r="D625" s="122"/>
      <c r="E625" s="122"/>
    </row>
    <row r="626" spans="1:5" ht="12.75">
      <c r="A626" s="7"/>
      <c r="B626" s="7"/>
      <c r="C626" s="122"/>
      <c r="D626" s="122"/>
      <c r="E626" s="122"/>
    </row>
    <row r="627" spans="1:5" ht="12.75">
      <c r="A627" s="7"/>
      <c r="B627" s="7"/>
      <c r="C627" s="122"/>
      <c r="D627" s="122"/>
      <c r="E627" s="122"/>
    </row>
    <row r="628" spans="1:5" ht="12.75">
      <c r="A628" s="7"/>
      <c r="B628" s="7"/>
      <c r="C628" s="122"/>
      <c r="D628" s="122"/>
      <c r="E628" s="122"/>
    </row>
    <row r="629" spans="1:5" ht="12.75">
      <c r="A629" s="7"/>
      <c r="B629" s="7"/>
      <c r="C629" s="122"/>
      <c r="D629" s="122"/>
      <c r="E629" s="122"/>
    </row>
    <row r="630" spans="1:5" ht="12.75">
      <c r="A630" s="7"/>
      <c r="B630" s="7"/>
      <c r="C630" s="122"/>
      <c r="D630" s="122"/>
      <c r="E630" s="122"/>
    </row>
    <row r="631" spans="1:5" ht="12.75">
      <c r="A631" s="7"/>
      <c r="B631" s="7"/>
      <c r="C631" s="122"/>
      <c r="D631" s="122"/>
      <c r="E631" s="122"/>
    </row>
    <row r="632" spans="1:5" ht="12.75">
      <c r="A632" s="7"/>
      <c r="B632" s="7"/>
      <c r="C632" s="122"/>
      <c r="D632" s="122"/>
      <c r="E632" s="122"/>
    </row>
    <row r="633" spans="1:5" ht="12.75">
      <c r="A633" s="7"/>
      <c r="B633" s="7"/>
      <c r="C633" s="122"/>
      <c r="D633" s="122"/>
      <c r="E633" s="122"/>
    </row>
    <row r="634" spans="1:5" ht="12.75">
      <c r="A634" s="7"/>
      <c r="B634" s="7"/>
      <c r="C634" s="122"/>
      <c r="D634" s="122"/>
      <c r="E634" s="122"/>
    </row>
    <row r="635" spans="1:5" ht="12.75">
      <c r="A635" s="7"/>
      <c r="B635" s="7"/>
      <c r="C635" s="122"/>
      <c r="D635" s="122"/>
      <c r="E635" s="122"/>
    </row>
    <row r="636" spans="1:5" ht="12.75">
      <c r="A636" s="7"/>
      <c r="B636" s="7"/>
      <c r="C636" s="122"/>
      <c r="D636" s="122"/>
      <c r="E636" s="122"/>
    </row>
    <row r="637" spans="1:5" ht="12.75">
      <c r="A637" s="7"/>
      <c r="B637" s="7"/>
      <c r="C637" s="122"/>
      <c r="D637" s="122"/>
      <c r="E637" s="122"/>
    </row>
    <row r="638" spans="1:5" ht="12.75">
      <c r="A638" s="7"/>
      <c r="B638" s="7"/>
      <c r="C638" s="122"/>
      <c r="D638" s="122"/>
      <c r="E638" s="122"/>
    </row>
    <row r="639" spans="1:5" ht="12.75">
      <c r="A639" s="7"/>
      <c r="B639" s="7"/>
      <c r="C639" s="122"/>
      <c r="D639" s="122"/>
      <c r="E639" s="122"/>
    </row>
    <row r="640" spans="1:5" ht="12.75">
      <c r="A640" s="7"/>
      <c r="B640" s="7"/>
      <c r="C640" s="122"/>
      <c r="D640" s="122"/>
      <c r="E640" s="122"/>
    </row>
    <row r="641" spans="1:5" ht="12.75">
      <c r="A641" s="7"/>
      <c r="B641" s="7"/>
      <c r="C641" s="122"/>
      <c r="D641" s="122"/>
      <c r="E641" s="122"/>
    </row>
    <row r="642" spans="1:5" ht="12.75">
      <c r="A642" s="7"/>
      <c r="B642" s="7"/>
      <c r="C642" s="122"/>
      <c r="D642" s="122"/>
      <c r="E642" s="122"/>
    </row>
    <row r="643" spans="1:5" ht="12.75">
      <c r="A643" s="7"/>
      <c r="B643" s="7"/>
      <c r="C643" s="122"/>
      <c r="D643" s="122"/>
      <c r="E643" s="122"/>
    </row>
    <row r="644" spans="1:5" ht="12.75">
      <c r="A644" s="7"/>
      <c r="B644" s="7"/>
      <c r="C644" s="122"/>
      <c r="D644" s="122"/>
      <c r="E644" s="122"/>
    </row>
    <row r="645" spans="1:5" ht="12.75">
      <c r="A645" s="7"/>
      <c r="B645" s="7"/>
      <c r="C645" s="122"/>
      <c r="D645" s="122"/>
      <c r="E645" s="122"/>
    </row>
    <row r="646" spans="1:5" ht="12.75">
      <c r="A646" s="7"/>
      <c r="B646" s="7"/>
      <c r="C646" s="122"/>
      <c r="D646" s="122"/>
      <c r="E646" s="122"/>
    </row>
    <row r="647" spans="1:5" ht="12.75">
      <c r="A647" s="7"/>
      <c r="B647" s="7"/>
      <c r="C647" s="122"/>
      <c r="D647" s="122"/>
      <c r="E647" s="122"/>
    </row>
    <row r="648" spans="1:5" ht="12.75">
      <c r="A648" s="7"/>
      <c r="B648" s="7"/>
      <c r="C648" s="122"/>
      <c r="D648" s="122"/>
      <c r="E648" s="122"/>
    </row>
    <row r="649" spans="1:5" ht="12.75">
      <c r="A649" s="7"/>
      <c r="B649" s="7"/>
      <c r="C649" s="122"/>
      <c r="D649" s="122"/>
      <c r="E649" s="122"/>
    </row>
    <row r="650" spans="1:5" ht="12.75">
      <c r="A650" s="7"/>
      <c r="B650" s="7"/>
      <c r="C650" s="122"/>
      <c r="D650" s="122"/>
      <c r="E650" s="122"/>
    </row>
    <row r="651" spans="1:5" ht="12.75">
      <c r="A651" s="7"/>
      <c r="B651" s="7"/>
      <c r="C651" s="122"/>
      <c r="D651" s="122"/>
      <c r="E651" s="122"/>
    </row>
    <row r="652" spans="1:5" ht="12.75">
      <c r="A652" s="7"/>
      <c r="B652" s="7"/>
      <c r="C652" s="122"/>
      <c r="D652" s="122"/>
      <c r="E652" s="122"/>
    </row>
    <row r="653" spans="1:5" ht="12.75">
      <c r="A653" s="7"/>
      <c r="B653" s="7"/>
      <c r="C653" s="122"/>
      <c r="D653" s="122"/>
      <c r="E653" s="122"/>
    </row>
    <row r="654" spans="1:5" ht="12.75">
      <c r="A654" s="7"/>
      <c r="B654" s="7"/>
      <c r="C654" s="122"/>
      <c r="D654" s="122"/>
      <c r="E654" s="122"/>
    </row>
    <row r="655" spans="1:5" ht="12.75">
      <c r="A655" s="7"/>
      <c r="B655" s="7"/>
      <c r="C655" s="122"/>
      <c r="D655" s="122"/>
      <c r="E655" s="122"/>
    </row>
    <row r="656" spans="1:5" ht="12.75">
      <c r="A656" s="7"/>
      <c r="B656" s="7"/>
      <c r="C656" s="122"/>
      <c r="D656" s="122"/>
      <c r="E656" s="122"/>
    </row>
    <row r="657" spans="1:5" ht="12.75">
      <c r="A657" s="7"/>
      <c r="B657" s="7"/>
      <c r="C657" s="122"/>
      <c r="D657" s="122"/>
      <c r="E657" s="122"/>
    </row>
    <row r="658" spans="1:5" ht="12.75">
      <c r="A658" s="7"/>
      <c r="B658" s="7"/>
      <c r="C658" s="122"/>
      <c r="D658" s="122"/>
      <c r="E658" s="122"/>
    </row>
    <row r="659" spans="1:5" ht="12.75">
      <c r="A659" s="7"/>
      <c r="B659" s="7"/>
      <c r="C659" s="122"/>
      <c r="D659" s="122"/>
      <c r="E659" s="122"/>
    </row>
    <row r="660" spans="1:5" ht="12.75">
      <c r="A660" s="7"/>
      <c r="B660" s="7"/>
      <c r="C660" s="122"/>
      <c r="D660" s="122"/>
      <c r="E660" s="122"/>
    </row>
    <row r="661" spans="1:5" ht="12.75">
      <c r="A661" s="7"/>
      <c r="B661" s="7"/>
      <c r="C661" s="122"/>
      <c r="D661" s="122"/>
      <c r="E661" s="122"/>
    </row>
    <row r="662" spans="1:5" ht="12.75">
      <c r="A662" s="7"/>
      <c r="B662" s="7"/>
      <c r="C662" s="122"/>
      <c r="D662" s="122"/>
      <c r="E662" s="122"/>
    </row>
    <row r="663" spans="1:5" ht="12.75">
      <c r="A663" s="7"/>
      <c r="B663" s="7"/>
      <c r="C663" s="122"/>
      <c r="D663" s="122"/>
      <c r="E663" s="122"/>
    </row>
    <row r="664" spans="1:5" ht="12.75">
      <c r="A664" s="7"/>
      <c r="B664" s="7"/>
      <c r="C664" s="122"/>
      <c r="D664" s="122"/>
      <c r="E664" s="122"/>
    </row>
    <row r="665" spans="1:5" ht="12.75">
      <c r="A665" s="7"/>
      <c r="B665" s="7"/>
      <c r="C665" s="122"/>
      <c r="D665" s="122"/>
      <c r="E665" s="122"/>
    </row>
    <row r="666" spans="1:5" ht="12.75">
      <c r="A666" s="7"/>
      <c r="B666" s="7"/>
      <c r="C666" s="122"/>
      <c r="D666" s="122"/>
      <c r="E666" s="122"/>
    </row>
    <row r="667" spans="1:5" ht="12.75">
      <c r="A667" s="7"/>
      <c r="B667" s="7"/>
      <c r="C667" s="122"/>
      <c r="D667" s="122"/>
      <c r="E667" s="122"/>
    </row>
    <row r="668" spans="1:5" ht="12.75">
      <c r="A668" s="7"/>
      <c r="B668" s="7"/>
      <c r="C668" s="122"/>
      <c r="D668" s="122"/>
      <c r="E668" s="122"/>
    </row>
    <row r="669" spans="1:5" ht="12.75">
      <c r="A669" s="7"/>
      <c r="B669" s="7"/>
      <c r="C669" s="122"/>
      <c r="D669" s="122"/>
      <c r="E669" s="122"/>
    </row>
    <row r="670" spans="1:5" ht="12.75">
      <c r="A670" s="7"/>
      <c r="B670" s="7"/>
      <c r="C670" s="122"/>
      <c r="D670" s="122"/>
      <c r="E670" s="122"/>
    </row>
    <row r="671" spans="1:5" ht="12.75">
      <c r="A671" s="7"/>
      <c r="B671" s="7"/>
      <c r="C671" s="122"/>
      <c r="D671" s="122"/>
      <c r="E671" s="122"/>
    </row>
    <row r="672" spans="1:5" ht="12.75">
      <c r="A672" s="7"/>
      <c r="B672" s="7"/>
      <c r="C672" s="122"/>
      <c r="D672" s="122"/>
      <c r="E672" s="122"/>
    </row>
    <row r="673" spans="1:5" ht="12.75">
      <c r="A673" s="7"/>
      <c r="B673" s="7"/>
      <c r="C673" s="122"/>
      <c r="D673" s="122"/>
      <c r="E673" s="122"/>
    </row>
    <row r="674" spans="1:5" ht="12.75">
      <c r="A674" s="7"/>
      <c r="B674" s="7"/>
      <c r="C674" s="122"/>
      <c r="D674" s="122"/>
      <c r="E674" s="122"/>
    </row>
    <row r="675" spans="1:5" ht="12.75">
      <c r="A675" s="7"/>
      <c r="B675" s="7"/>
      <c r="C675" s="122"/>
      <c r="D675" s="122"/>
      <c r="E675" s="122"/>
    </row>
    <row r="676" spans="1:5" ht="12.75">
      <c r="A676" s="7"/>
      <c r="B676" s="7"/>
      <c r="C676" s="122"/>
      <c r="D676" s="122"/>
      <c r="E676" s="122"/>
    </row>
    <row r="677" spans="1:5" ht="12.75">
      <c r="A677" s="7"/>
      <c r="B677" s="7"/>
      <c r="C677" s="122"/>
      <c r="D677" s="122"/>
      <c r="E677" s="122"/>
    </row>
    <row r="678" spans="1:5" ht="12.75">
      <c r="A678" s="7"/>
      <c r="B678" s="7"/>
      <c r="C678" s="122"/>
      <c r="D678" s="122"/>
      <c r="E678" s="122"/>
    </row>
    <row r="679" spans="1:5" ht="12.75">
      <c r="A679" s="7"/>
      <c r="B679" s="7"/>
      <c r="C679" s="122"/>
      <c r="D679" s="122"/>
      <c r="E679" s="122"/>
    </row>
    <row r="680" spans="1:5" ht="12.75">
      <c r="A680" s="7"/>
      <c r="B680" s="7"/>
      <c r="C680" s="122"/>
      <c r="D680" s="122"/>
      <c r="E680" s="122"/>
    </row>
    <row r="681" spans="1:5" ht="12.75">
      <c r="A681" s="7"/>
      <c r="B681" s="7"/>
      <c r="C681" s="122"/>
      <c r="D681" s="122"/>
      <c r="E681" s="122"/>
    </row>
    <row r="682" spans="1:5" ht="12.75">
      <c r="A682" s="7"/>
      <c r="B682" s="7"/>
      <c r="C682" s="122"/>
      <c r="D682" s="122"/>
      <c r="E682" s="122"/>
    </row>
    <row r="683" spans="1:5" ht="12.75">
      <c r="A683" s="7"/>
      <c r="B683" s="7"/>
      <c r="C683" s="122"/>
      <c r="D683" s="122"/>
      <c r="E683" s="122"/>
    </row>
    <row r="684" spans="1:5" ht="12.75">
      <c r="A684" s="7"/>
      <c r="B684" s="7"/>
      <c r="C684" s="122"/>
      <c r="D684" s="122"/>
      <c r="E684" s="122"/>
    </row>
    <row r="685" spans="1:5" ht="12.75">
      <c r="A685" s="7"/>
      <c r="B685" s="7"/>
      <c r="C685" s="122"/>
      <c r="D685" s="122"/>
      <c r="E685" s="122"/>
    </row>
    <row r="686" spans="1:5" ht="12.75">
      <c r="A686" s="7"/>
      <c r="B686" s="7"/>
      <c r="C686" s="122"/>
      <c r="D686" s="122"/>
      <c r="E686" s="122"/>
    </row>
    <row r="687" spans="1:5" ht="12.75">
      <c r="A687" s="7"/>
      <c r="B687" s="7"/>
      <c r="C687" s="122"/>
      <c r="D687" s="122"/>
      <c r="E687" s="122"/>
    </row>
    <row r="688" spans="1:5" ht="12.75">
      <c r="A688" s="7"/>
      <c r="B688" s="7"/>
      <c r="C688" s="122"/>
      <c r="D688" s="122"/>
      <c r="E688" s="122"/>
    </row>
    <row r="689" spans="1:5" ht="12.75">
      <c r="A689" s="7"/>
      <c r="B689" s="7"/>
      <c r="C689" s="122"/>
      <c r="D689" s="122"/>
      <c r="E689" s="122"/>
    </row>
    <row r="690" spans="1:5" ht="12.75">
      <c r="A690" s="7"/>
      <c r="B690" s="7"/>
      <c r="C690" s="122"/>
      <c r="D690" s="122"/>
      <c r="E690" s="122"/>
    </row>
    <row r="691" spans="1:5" ht="12.75">
      <c r="A691" s="7"/>
      <c r="B691" s="7"/>
      <c r="C691" s="122"/>
      <c r="D691" s="122"/>
      <c r="E691" s="122"/>
    </row>
    <row r="692" spans="1:5" ht="12.75">
      <c r="A692" s="7"/>
      <c r="B692" s="7"/>
      <c r="C692" s="122"/>
      <c r="D692" s="122"/>
      <c r="E692" s="122"/>
    </row>
    <row r="693" spans="1:5" ht="12.75">
      <c r="A693" s="7"/>
      <c r="B693" s="7"/>
      <c r="C693" s="122"/>
      <c r="D693" s="122"/>
      <c r="E693" s="122"/>
    </row>
    <row r="694" spans="1:5" ht="12.75">
      <c r="A694" s="7"/>
      <c r="B694" s="7"/>
      <c r="C694" s="122"/>
      <c r="D694" s="122"/>
      <c r="E694" s="122"/>
    </row>
    <row r="695" spans="1:5" ht="12.75">
      <c r="A695" s="7"/>
      <c r="B695" s="7"/>
      <c r="C695" s="122"/>
      <c r="D695" s="122"/>
      <c r="E695" s="122"/>
    </row>
    <row r="696" spans="1:5" ht="12.75">
      <c r="A696" s="7"/>
      <c r="B696" s="7"/>
      <c r="C696" s="122"/>
      <c r="D696" s="122"/>
      <c r="E696" s="122"/>
    </row>
    <row r="697" spans="1:5" ht="12.75">
      <c r="A697" s="7"/>
      <c r="B697" s="7"/>
      <c r="C697" s="122"/>
      <c r="D697" s="122"/>
      <c r="E697" s="122"/>
    </row>
    <row r="698" spans="1:5" ht="12.75">
      <c r="A698" s="7"/>
      <c r="B698" s="7"/>
      <c r="C698" s="122"/>
      <c r="D698" s="122"/>
      <c r="E698" s="122"/>
    </row>
    <row r="699" spans="1:5" ht="12.75">
      <c r="A699" s="7"/>
      <c r="B699" s="7"/>
      <c r="C699" s="122"/>
      <c r="D699" s="122"/>
      <c r="E699" s="122"/>
    </row>
    <row r="700" spans="1:5" ht="12.75">
      <c r="A700" s="7"/>
      <c r="B700" s="7"/>
      <c r="C700" s="122"/>
      <c r="D700" s="122"/>
      <c r="E700" s="122"/>
    </row>
    <row r="701" spans="1:5" ht="12.75">
      <c r="A701" s="7"/>
      <c r="B701" s="7"/>
      <c r="C701" s="122"/>
      <c r="D701" s="122"/>
      <c r="E701" s="122"/>
    </row>
    <row r="702" spans="1:5" ht="12.75">
      <c r="A702" s="7"/>
      <c r="B702" s="7"/>
      <c r="C702" s="122"/>
      <c r="D702" s="122"/>
      <c r="E702" s="122"/>
    </row>
    <row r="703" spans="1:5" ht="12.75">
      <c r="A703" s="7"/>
      <c r="B703" s="7"/>
      <c r="C703" s="122"/>
      <c r="D703" s="122"/>
      <c r="E703" s="122"/>
    </row>
    <row r="704" spans="1:5" ht="12.75">
      <c r="A704" s="7"/>
      <c r="B704" s="7"/>
      <c r="C704" s="122"/>
      <c r="D704" s="122"/>
      <c r="E704" s="122"/>
    </row>
    <row r="705" spans="1:5" ht="12.75">
      <c r="A705" s="7"/>
      <c r="B705" s="7"/>
      <c r="C705" s="122"/>
      <c r="D705" s="122"/>
      <c r="E705" s="122"/>
    </row>
    <row r="706" spans="1:5" ht="12.75">
      <c r="A706" s="7"/>
      <c r="B706" s="7"/>
      <c r="C706" s="122"/>
      <c r="D706" s="122"/>
      <c r="E706" s="122"/>
    </row>
    <row r="707" spans="1:5" ht="12.75">
      <c r="A707" s="7"/>
      <c r="B707" s="7"/>
      <c r="C707" s="122"/>
      <c r="D707" s="122"/>
      <c r="E707" s="122"/>
    </row>
    <row r="708" spans="1:5" ht="12.75">
      <c r="A708" s="7"/>
      <c r="B708" s="7"/>
      <c r="C708" s="122"/>
      <c r="D708" s="122"/>
      <c r="E708" s="122"/>
    </row>
    <row r="709" spans="1:5" ht="12.75">
      <c r="A709" s="7"/>
      <c r="B709" s="7"/>
      <c r="C709" s="122"/>
      <c r="D709" s="122"/>
      <c r="E709" s="122"/>
    </row>
    <row r="710" spans="1:5" ht="12.75">
      <c r="A710" s="7"/>
      <c r="B710" s="7"/>
      <c r="C710" s="122"/>
      <c r="D710" s="122"/>
      <c r="E710" s="122"/>
    </row>
    <row r="711" spans="1:5" ht="12.75">
      <c r="A711" s="7"/>
      <c r="B711" s="7"/>
      <c r="C711" s="122"/>
      <c r="D711" s="122"/>
      <c r="E711" s="122"/>
    </row>
    <row r="712" spans="1:5" ht="12.75">
      <c r="A712" s="7"/>
      <c r="B712" s="7"/>
      <c r="C712" s="122"/>
      <c r="D712" s="122"/>
      <c r="E712" s="122"/>
    </row>
    <row r="713" spans="1:5" ht="12.75">
      <c r="A713" s="7"/>
      <c r="B713" s="7"/>
      <c r="C713" s="122"/>
      <c r="D713" s="122"/>
      <c r="E713" s="122"/>
    </row>
    <row r="714" spans="1:5" ht="12.75">
      <c r="A714" s="7"/>
      <c r="B714" s="7"/>
      <c r="C714" s="122"/>
      <c r="D714" s="122"/>
      <c r="E714" s="122"/>
    </row>
    <row r="715" spans="1:5" ht="12.75">
      <c r="A715" s="7"/>
      <c r="B715" s="7"/>
      <c r="C715" s="122"/>
      <c r="D715" s="122"/>
      <c r="E715" s="122"/>
    </row>
    <row r="716" spans="1:5" ht="12.75">
      <c r="A716" s="7"/>
      <c r="B716" s="7"/>
      <c r="C716" s="122"/>
      <c r="D716" s="122"/>
      <c r="E716" s="122"/>
    </row>
    <row r="717" spans="1:5" ht="12.75">
      <c r="A717" s="7"/>
      <c r="B717" s="7"/>
      <c r="C717" s="122"/>
      <c r="D717" s="122"/>
      <c r="E717" s="122"/>
    </row>
    <row r="718" spans="1:5" ht="12.75">
      <c r="A718" s="7"/>
      <c r="B718" s="7"/>
      <c r="C718" s="122"/>
      <c r="D718" s="122"/>
      <c r="E718" s="122"/>
    </row>
    <row r="719" spans="1:5" ht="12.75">
      <c r="A719" s="7"/>
      <c r="B719" s="7"/>
      <c r="C719" s="122"/>
      <c r="D719" s="122"/>
      <c r="E719" s="122"/>
    </row>
    <row r="720" spans="1:5" ht="12.75">
      <c r="A720" s="7"/>
      <c r="B720" s="7"/>
      <c r="C720" s="122"/>
      <c r="D720" s="122"/>
      <c r="E720" s="122"/>
    </row>
    <row r="721" spans="1:5" ht="12.75">
      <c r="A721" s="7"/>
      <c r="B721" s="7"/>
      <c r="C721" s="122"/>
      <c r="D721" s="122"/>
      <c r="E721" s="122"/>
    </row>
    <row r="722" spans="1:5" ht="12.75">
      <c r="A722" s="7"/>
      <c r="B722" s="7"/>
      <c r="C722" s="122"/>
      <c r="D722" s="122"/>
      <c r="E722" s="122"/>
    </row>
    <row r="723" spans="1:5" ht="12.75">
      <c r="A723" s="7"/>
      <c r="B723" s="7"/>
      <c r="C723" s="122"/>
      <c r="D723" s="122"/>
      <c r="E723" s="122"/>
    </row>
    <row r="724" spans="1:5" ht="12.75">
      <c r="A724" s="7"/>
      <c r="B724" s="7"/>
      <c r="C724" s="122"/>
      <c r="D724" s="122"/>
      <c r="E724" s="122"/>
    </row>
    <row r="725" spans="1:5" ht="12.75">
      <c r="A725" s="7"/>
      <c r="B725" s="7"/>
      <c r="C725" s="122"/>
      <c r="D725" s="122"/>
      <c r="E725" s="122"/>
    </row>
    <row r="726" spans="1:5" ht="12.75">
      <c r="A726" s="7"/>
      <c r="B726" s="7"/>
      <c r="C726" s="122"/>
      <c r="D726" s="122"/>
      <c r="E726" s="122"/>
    </row>
    <row r="727" spans="1:5" ht="12.75">
      <c r="A727" s="7"/>
      <c r="B727" s="7"/>
      <c r="C727" s="122"/>
      <c r="D727" s="122"/>
      <c r="E727" s="122"/>
    </row>
    <row r="728" spans="1:5" ht="12.75">
      <c r="A728" s="7"/>
      <c r="B728" s="7"/>
      <c r="C728" s="122"/>
      <c r="D728" s="122"/>
      <c r="E728" s="122"/>
    </row>
    <row r="729" spans="1:5" ht="12.75">
      <c r="A729" s="7"/>
      <c r="B729" s="7"/>
      <c r="C729" s="122"/>
      <c r="D729" s="122"/>
      <c r="E729" s="122"/>
    </row>
    <row r="730" spans="1:5" ht="12.75">
      <c r="A730" s="7"/>
      <c r="B730" s="7"/>
      <c r="C730" s="122"/>
      <c r="D730" s="122"/>
      <c r="E730" s="122"/>
    </row>
    <row r="731" spans="1:5" ht="12.75">
      <c r="A731" s="7"/>
      <c r="B731" s="7"/>
      <c r="C731" s="122"/>
      <c r="D731" s="122"/>
      <c r="E731" s="122"/>
    </row>
    <row r="732" spans="1:5" ht="12.75">
      <c r="A732" s="7"/>
      <c r="B732" s="7"/>
      <c r="C732" s="122"/>
      <c r="D732" s="122"/>
      <c r="E732" s="122"/>
    </row>
    <row r="733" spans="1:5" ht="12.75">
      <c r="A733" s="7"/>
      <c r="B733" s="7"/>
      <c r="C733" s="122"/>
      <c r="D733" s="122"/>
      <c r="E733" s="122"/>
    </row>
    <row r="734" spans="1:5" ht="12.75">
      <c r="A734" s="7"/>
      <c r="B734" s="7"/>
      <c r="C734" s="122"/>
      <c r="D734" s="122"/>
      <c r="E734" s="122"/>
    </row>
    <row r="735" spans="1:5" ht="12.75">
      <c r="A735" s="7"/>
      <c r="B735" s="7"/>
      <c r="C735" s="122"/>
      <c r="D735" s="122"/>
      <c r="E735" s="122"/>
    </row>
    <row r="736" spans="1:5" ht="12.75">
      <c r="A736" s="7"/>
      <c r="B736" s="7"/>
      <c r="C736" s="122"/>
      <c r="D736" s="122"/>
      <c r="E736" s="122"/>
    </row>
    <row r="737" spans="1:5" ht="12.75">
      <c r="A737" s="7"/>
      <c r="B737" s="7"/>
      <c r="C737" s="122"/>
      <c r="D737" s="122"/>
      <c r="E737" s="122"/>
    </row>
    <row r="738" spans="1:5" ht="12.75">
      <c r="A738" s="7"/>
      <c r="B738" s="7"/>
      <c r="C738" s="122"/>
      <c r="D738" s="122"/>
      <c r="E738" s="122"/>
    </row>
    <row r="739" spans="1:5" ht="12.75">
      <c r="A739" s="7"/>
      <c r="B739" s="7"/>
      <c r="C739" s="122"/>
      <c r="D739" s="122"/>
      <c r="E739" s="122"/>
    </row>
    <row r="740" spans="1:5" ht="12.75">
      <c r="A740" s="7"/>
      <c r="B740" s="7"/>
      <c r="C740" s="122"/>
      <c r="D740" s="122"/>
      <c r="E740" s="122"/>
    </row>
    <row r="741" spans="1:5" ht="12.75">
      <c r="A741" s="7"/>
      <c r="B741" s="7"/>
      <c r="C741" s="122"/>
      <c r="D741" s="122"/>
      <c r="E741" s="122"/>
    </row>
    <row r="742" spans="1:5" ht="12.75">
      <c r="A742" s="7"/>
      <c r="B742" s="7"/>
      <c r="C742" s="122"/>
      <c r="D742" s="122"/>
      <c r="E742" s="122"/>
    </row>
    <row r="743" spans="1:5" ht="12.75">
      <c r="A743" s="7"/>
      <c r="B743" s="7"/>
      <c r="C743" s="122"/>
      <c r="D743" s="122"/>
      <c r="E743" s="122"/>
    </row>
    <row r="744" spans="1:5" ht="12.75">
      <c r="A744" s="7"/>
      <c r="B744" s="7"/>
      <c r="C744" s="122"/>
      <c r="D744" s="122"/>
      <c r="E744" s="122"/>
    </row>
    <row r="745" spans="1:5" ht="12.75">
      <c r="A745" s="7"/>
      <c r="B745" s="7"/>
      <c r="C745" s="122"/>
      <c r="D745" s="122"/>
      <c r="E745" s="122"/>
    </row>
    <row r="746" spans="1:5" ht="12.75">
      <c r="A746" s="7"/>
      <c r="B746" s="7"/>
      <c r="C746" s="122"/>
      <c r="D746" s="122"/>
      <c r="E746" s="122"/>
    </row>
    <row r="747" spans="1:5" ht="12.75">
      <c r="A747" s="7"/>
      <c r="B747" s="7"/>
      <c r="C747" s="122"/>
      <c r="D747" s="122"/>
      <c r="E747" s="122"/>
    </row>
    <row r="748" spans="1:5" ht="12.75">
      <c r="A748" s="7"/>
      <c r="B748" s="7"/>
      <c r="C748" s="122"/>
      <c r="D748" s="122"/>
      <c r="E748" s="122"/>
    </row>
    <row r="749" spans="1:5" ht="12.75">
      <c r="A749" s="7"/>
      <c r="B749" s="7"/>
      <c r="C749" s="122"/>
      <c r="D749" s="122"/>
      <c r="E749" s="122"/>
    </row>
    <row r="750" spans="1:5" ht="12.75">
      <c r="A750" s="7"/>
      <c r="B750" s="7"/>
      <c r="C750" s="122"/>
      <c r="D750" s="122"/>
      <c r="E750" s="122"/>
    </row>
    <row r="751" spans="1:5" ht="12.75">
      <c r="A751" s="7"/>
      <c r="B751" s="7"/>
      <c r="C751" s="122"/>
      <c r="D751" s="122"/>
      <c r="E751" s="122"/>
    </row>
    <row r="752" spans="1:5" ht="12.75">
      <c r="A752" s="7"/>
      <c r="B752" s="7"/>
      <c r="C752" s="122"/>
      <c r="D752" s="122"/>
      <c r="E752" s="122"/>
    </row>
    <row r="753" spans="1:5" ht="12.75">
      <c r="A753" s="7"/>
      <c r="B753" s="7"/>
      <c r="C753" s="122"/>
      <c r="D753" s="122"/>
      <c r="E753" s="122"/>
    </row>
    <row r="754" spans="1:5" ht="12.75">
      <c r="A754" s="7"/>
      <c r="B754" s="7"/>
      <c r="C754" s="122"/>
      <c r="D754" s="122"/>
      <c r="E754" s="122"/>
    </row>
    <row r="755" spans="1:5" ht="12.75">
      <c r="A755" s="7"/>
      <c r="B755" s="7"/>
      <c r="C755" s="122"/>
      <c r="D755" s="122"/>
      <c r="E755" s="122"/>
    </row>
    <row r="756" spans="1:5" ht="12.75">
      <c r="A756" s="7"/>
      <c r="B756" s="7"/>
      <c r="C756" s="122"/>
      <c r="D756" s="122"/>
      <c r="E756" s="122"/>
    </row>
    <row r="757" spans="1:5" ht="12.75">
      <c r="A757" s="7"/>
      <c r="B757" s="7"/>
      <c r="C757" s="122"/>
      <c r="D757" s="122"/>
      <c r="E757" s="122"/>
    </row>
    <row r="758" spans="1:5" ht="12.75">
      <c r="A758" s="7"/>
      <c r="B758" s="7"/>
      <c r="C758" s="122"/>
      <c r="D758" s="122"/>
      <c r="E758" s="122"/>
    </row>
    <row r="759" spans="1:5" ht="12.75">
      <c r="A759" s="7"/>
      <c r="B759" s="7"/>
      <c r="C759" s="122"/>
      <c r="D759" s="122"/>
      <c r="E759" s="122"/>
    </row>
    <row r="760" spans="1:5" ht="12.75">
      <c r="A760" s="7"/>
      <c r="B760" s="7"/>
      <c r="C760" s="122"/>
      <c r="D760" s="122"/>
      <c r="E760" s="122"/>
    </row>
    <row r="761" spans="1:5" ht="12.75">
      <c r="A761" s="7"/>
      <c r="B761" s="7"/>
      <c r="C761" s="122"/>
      <c r="D761" s="122"/>
      <c r="E761" s="122"/>
    </row>
    <row r="762" spans="1:5" ht="12.75">
      <c r="A762" s="7"/>
      <c r="B762" s="7"/>
      <c r="C762" s="122"/>
      <c r="D762" s="122"/>
      <c r="E762" s="122"/>
    </row>
    <row r="763" spans="1:5" ht="12.75">
      <c r="A763" s="7"/>
      <c r="B763" s="7"/>
      <c r="C763" s="122"/>
      <c r="D763" s="122"/>
      <c r="E763" s="122"/>
    </row>
    <row r="764" spans="1:5" ht="12.75">
      <c r="A764" s="7"/>
      <c r="B764" s="7"/>
      <c r="C764" s="122"/>
      <c r="D764" s="122"/>
      <c r="E764" s="122"/>
    </row>
    <row r="765" spans="1:5" ht="12.75">
      <c r="A765" s="7"/>
      <c r="B765" s="7"/>
      <c r="C765" s="122"/>
      <c r="D765" s="122"/>
      <c r="E765" s="122"/>
    </row>
    <row r="766" spans="1:5" ht="12.75">
      <c r="A766" s="7"/>
      <c r="B766" s="7"/>
      <c r="C766" s="122"/>
      <c r="D766" s="122"/>
      <c r="E766" s="122"/>
    </row>
    <row r="767" spans="1:5" ht="12.75">
      <c r="A767" s="7"/>
      <c r="B767" s="7"/>
      <c r="C767" s="122"/>
      <c r="D767" s="122"/>
      <c r="E767" s="122"/>
    </row>
    <row r="768" spans="1:5" ht="12.75">
      <c r="A768" s="7"/>
      <c r="B768" s="7"/>
      <c r="C768" s="122"/>
      <c r="D768" s="122"/>
      <c r="E768" s="122"/>
    </row>
    <row r="769" spans="1:5" ht="12.75">
      <c r="A769" s="7"/>
      <c r="B769" s="7"/>
      <c r="C769" s="122"/>
      <c r="D769" s="122"/>
      <c r="E769" s="122"/>
    </row>
    <row r="770" spans="1:5" ht="12.75">
      <c r="A770" s="7"/>
      <c r="B770" s="7"/>
      <c r="C770" s="122"/>
      <c r="D770" s="122"/>
      <c r="E770" s="122"/>
    </row>
    <row r="771" spans="1:5" ht="12.75">
      <c r="A771" s="7"/>
      <c r="B771" s="7"/>
      <c r="C771" s="122"/>
      <c r="D771" s="122"/>
      <c r="E771" s="122"/>
    </row>
    <row r="772" spans="1:5" ht="12.75">
      <c r="A772" s="7"/>
      <c r="B772" s="7"/>
      <c r="C772" s="122"/>
      <c r="D772" s="122"/>
      <c r="E772" s="122"/>
    </row>
    <row r="773" spans="1:5" ht="12.75">
      <c r="A773" s="7"/>
      <c r="B773" s="7"/>
      <c r="C773" s="122"/>
      <c r="D773" s="122"/>
      <c r="E773" s="122"/>
    </row>
    <row r="774" spans="1:5" ht="12.75">
      <c r="A774" s="7"/>
      <c r="B774" s="7"/>
      <c r="C774" s="122"/>
      <c r="D774" s="122"/>
      <c r="E774" s="122"/>
    </row>
    <row r="775" spans="1:5" ht="12.75">
      <c r="A775" s="7"/>
      <c r="B775" s="7"/>
      <c r="C775" s="122"/>
      <c r="D775" s="122"/>
      <c r="E775" s="122"/>
    </row>
    <row r="776" spans="1:5" ht="12.75">
      <c r="A776" s="7"/>
      <c r="B776" s="7"/>
      <c r="C776" s="122"/>
      <c r="D776" s="122"/>
      <c r="E776" s="122"/>
    </row>
    <row r="777" spans="1:5" ht="12.75">
      <c r="A777" s="7"/>
      <c r="B777" s="7"/>
      <c r="C777" s="122"/>
      <c r="D777" s="122"/>
      <c r="E777" s="122"/>
    </row>
    <row r="778" spans="1:5" ht="12.75">
      <c r="A778" s="7"/>
      <c r="B778" s="7"/>
      <c r="C778" s="122"/>
      <c r="D778" s="122"/>
      <c r="E778" s="122"/>
    </row>
    <row r="779" spans="1:5" ht="12.75">
      <c r="A779" s="7"/>
      <c r="B779" s="7"/>
      <c r="C779" s="122"/>
      <c r="D779" s="122"/>
      <c r="E779" s="122"/>
    </row>
    <row r="780" spans="1:5" ht="12.75">
      <c r="A780" s="7"/>
      <c r="B780" s="7"/>
      <c r="C780" s="122"/>
      <c r="D780" s="122"/>
      <c r="E780" s="122"/>
    </row>
    <row r="781" spans="1:5" ht="12.75">
      <c r="A781" s="7"/>
      <c r="B781" s="7"/>
      <c r="C781" s="122"/>
      <c r="D781" s="122"/>
      <c r="E781" s="122"/>
    </row>
    <row r="782" spans="1:5" ht="12.75">
      <c r="A782" s="7"/>
      <c r="B782" s="7"/>
      <c r="C782" s="122"/>
      <c r="D782" s="122"/>
      <c r="E782" s="122"/>
    </row>
    <row r="783" spans="1:5" ht="12.75">
      <c r="A783" s="7"/>
      <c r="B783" s="7"/>
      <c r="C783" s="122"/>
      <c r="D783" s="122"/>
      <c r="E783" s="122"/>
    </row>
    <row r="784" spans="1:5" ht="12.75">
      <c r="A784" s="7"/>
      <c r="B784" s="7"/>
      <c r="C784" s="122"/>
      <c r="D784" s="122"/>
      <c r="E784" s="122"/>
    </row>
    <row r="785" spans="1:5" ht="12.75">
      <c r="A785" s="7"/>
      <c r="B785" s="7"/>
      <c r="C785" s="122"/>
      <c r="D785" s="122"/>
      <c r="E785" s="122"/>
    </row>
    <row r="786" spans="1:5" ht="12.75">
      <c r="A786" s="7"/>
      <c r="B786" s="7"/>
      <c r="C786" s="122"/>
      <c r="D786" s="122"/>
      <c r="E786" s="122"/>
    </row>
    <row r="787" spans="1:5" ht="12.75">
      <c r="A787" s="7"/>
      <c r="B787" s="7"/>
      <c r="C787" s="122"/>
      <c r="D787" s="122"/>
      <c r="E787" s="122"/>
    </row>
    <row r="788" spans="1:5" ht="12.75">
      <c r="A788" s="7"/>
      <c r="B788" s="7"/>
      <c r="C788" s="122"/>
      <c r="D788" s="122"/>
      <c r="E788" s="122"/>
    </row>
    <row r="789" spans="1:5" ht="12.75">
      <c r="A789" s="7"/>
      <c r="B789" s="7"/>
      <c r="C789" s="122"/>
      <c r="D789" s="122"/>
      <c r="E789" s="122"/>
    </row>
    <row r="790" spans="1:5" ht="12.75">
      <c r="A790" s="7"/>
      <c r="B790" s="7"/>
      <c r="C790" s="122"/>
      <c r="D790" s="122"/>
      <c r="E790" s="122"/>
    </row>
    <row r="791" spans="1:5" ht="12.75">
      <c r="A791" s="7"/>
      <c r="B791" s="7"/>
      <c r="C791" s="122"/>
      <c r="D791" s="122"/>
      <c r="E791" s="122"/>
    </row>
    <row r="792" spans="1:5" ht="12.75">
      <c r="A792" s="7"/>
      <c r="B792" s="7"/>
      <c r="C792" s="122"/>
      <c r="D792" s="122"/>
      <c r="E792" s="122"/>
    </row>
    <row r="793" spans="1:5" ht="12.75">
      <c r="A793" s="7"/>
      <c r="B793" s="7"/>
      <c r="C793" s="122"/>
      <c r="D793" s="122"/>
      <c r="E793" s="122"/>
    </row>
    <row r="794" spans="1:5" ht="12.75">
      <c r="A794" s="7"/>
      <c r="B794" s="7"/>
      <c r="C794" s="122"/>
      <c r="D794" s="122"/>
      <c r="E794" s="122"/>
    </row>
    <row r="795" spans="1:5" ht="12.75">
      <c r="A795" s="7"/>
      <c r="B795" s="7"/>
      <c r="C795" s="122"/>
      <c r="D795" s="122"/>
      <c r="E795" s="122"/>
    </row>
    <row r="796" spans="1:5" ht="12.75">
      <c r="A796" s="7"/>
      <c r="B796" s="7"/>
      <c r="C796" s="122"/>
      <c r="D796" s="122"/>
      <c r="E796" s="122"/>
    </row>
    <row r="797" spans="1:5" ht="12.75">
      <c r="A797" s="7"/>
      <c r="B797" s="7"/>
      <c r="C797" s="122"/>
      <c r="D797" s="122"/>
      <c r="E797" s="122"/>
    </row>
    <row r="798" spans="1:5" ht="12.75">
      <c r="A798" s="7"/>
      <c r="B798" s="7"/>
      <c r="C798" s="122"/>
      <c r="D798" s="122"/>
      <c r="E798" s="122"/>
    </row>
    <row r="799" spans="1:5" ht="12.75">
      <c r="A799" s="7"/>
      <c r="B799" s="7"/>
      <c r="C799" s="122"/>
      <c r="D799" s="122"/>
      <c r="E799" s="122"/>
    </row>
    <row r="800" spans="1:5" ht="12.75">
      <c r="A800" s="7"/>
      <c r="B800" s="7"/>
      <c r="C800" s="122"/>
      <c r="D800" s="122"/>
      <c r="E800" s="122"/>
    </row>
    <row r="801" spans="1:5" ht="12.75">
      <c r="A801" s="7"/>
      <c r="B801" s="7"/>
      <c r="C801" s="122"/>
      <c r="D801" s="122"/>
      <c r="E801" s="122"/>
    </row>
    <row r="802" spans="1:5" ht="12.75">
      <c r="A802" s="7"/>
      <c r="B802" s="7"/>
      <c r="C802" s="122"/>
      <c r="D802" s="122"/>
      <c r="E802" s="122"/>
    </row>
    <row r="803" spans="1:5" ht="12.75">
      <c r="A803" s="7"/>
      <c r="B803" s="7"/>
      <c r="C803" s="122"/>
      <c r="D803" s="122"/>
      <c r="E803" s="122"/>
    </row>
    <row r="804" spans="1:5" ht="12.75">
      <c r="A804" s="7"/>
      <c r="B804" s="7"/>
      <c r="C804" s="122"/>
      <c r="D804" s="122"/>
      <c r="E804" s="122"/>
    </row>
    <row r="805" spans="1:5" ht="12.75">
      <c r="A805" s="7"/>
      <c r="B805" s="7"/>
      <c r="C805" s="122"/>
      <c r="D805" s="122"/>
      <c r="E805" s="122"/>
    </row>
    <row r="806" spans="1:5" ht="12.75">
      <c r="A806" s="7"/>
      <c r="B806" s="7"/>
      <c r="C806" s="122"/>
      <c r="D806" s="122"/>
      <c r="E806" s="122"/>
    </row>
    <row r="807" spans="1:5" ht="12.75">
      <c r="A807" s="7"/>
      <c r="B807" s="7"/>
      <c r="C807" s="122"/>
      <c r="D807" s="122"/>
      <c r="E807" s="122"/>
    </row>
    <row r="808" spans="1:5" ht="12.75">
      <c r="A808" s="7"/>
      <c r="B808" s="7"/>
      <c r="C808" s="122"/>
      <c r="D808" s="122"/>
      <c r="E808" s="122"/>
    </row>
    <row r="809" spans="1:5" ht="12.75">
      <c r="A809" s="7"/>
      <c r="B809" s="7"/>
      <c r="C809" s="122"/>
      <c r="D809" s="122"/>
      <c r="E809" s="122"/>
    </row>
    <row r="810" spans="1:5" ht="12.75">
      <c r="A810" s="7"/>
      <c r="B810" s="7"/>
      <c r="C810" s="122"/>
      <c r="D810" s="122"/>
      <c r="E810" s="122"/>
    </row>
    <row r="811" spans="1:5" ht="12.75">
      <c r="A811" s="7"/>
      <c r="B811" s="7"/>
      <c r="C811" s="122"/>
      <c r="D811" s="122"/>
      <c r="E811" s="122"/>
    </row>
    <row r="812" spans="1:5" ht="12.75">
      <c r="A812" s="7"/>
      <c r="B812" s="7"/>
      <c r="C812" s="122"/>
      <c r="D812" s="122"/>
      <c r="E812" s="122"/>
    </row>
    <row r="813" spans="1:5" ht="12.75">
      <c r="A813" s="7"/>
      <c r="B813" s="7"/>
      <c r="C813" s="122"/>
      <c r="D813" s="122"/>
      <c r="E813" s="122"/>
    </row>
    <row r="814" spans="1:5" ht="12.75">
      <c r="A814" s="7"/>
      <c r="B814" s="7"/>
      <c r="C814" s="122"/>
      <c r="D814" s="122"/>
      <c r="E814" s="122"/>
    </row>
    <row r="815" spans="1:5" ht="12.75">
      <c r="A815" s="7"/>
      <c r="B815" s="7"/>
      <c r="C815" s="122"/>
      <c r="D815" s="122"/>
      <c r="E815" s="122"/>
    </row>
    <row r="816" spans="1:5" ht="12.75">
      <c r="A816" s="7"/>
      <c r="B816" s="7"/>
      <c r="C816" s="122"/>
      <c r="D816" s="122"/>
      <c r="E816" s="122"/>
    </row>
    <row r="817" spans="1:5" ht="12.75">
      <c r="A817" s="7"/>
      <c r="B817" s="7"/>
      <c r="C817" s="122"/>
      <c r="D817" s="122"/>
      <c r="E817" s="122"/>
    </row>
    <row r="818" spans="1:5" ht="12.75">
      <c r="A818" s="7"/>
      <c r="B818" s="7"/>
      <c r="C818" s="122"/>
      <c r="D818" s="122"/>
      <c r="E818" s="122"/>
    </row>
    <row r="819" spans="1:5" ht="12.75">
      <c r="A819" s="7"/>
      <c r="B819" s="7"/>
      <c r="C819" s="122"/>
      <c r="D819" s="122"/>
      <c r="E819" s="122"/>
    </row>
    <row r="820" spans="1:5" ht="12.75">
      <c r="A820" s="7"/>
      <c r="B820" s="7"/>
      <c r="C820" s="122"/>
      <c r="D820" s="122"/>
      <c r="E820" s="122"/>
    </row>
    <row r="821" spans="1:5" ht="12.75">
      <c r="A821" s="7"/>
      <c r="B821" s="7"/>
      <c r="C821" s="122"/>
      <c r="D821" s="122"/>
      <c r="E821" s="122"/>
    </row>
    <row r="822" spans="1:5" ht="12.75">
      <c r="A822" s="7"/>
      <c r="B822" s="7"/>
      <c r="C822" s="122"/>
      <c r="D822" s="122"/>
      <c r="E822" s="122"/>
    </row>
    <row r="823" spans="1:5" ht="12.75">
      <c r="A823" s="7"/>
      <c r="B823" s="7"/>
      <c r="C823" s="122"/>
      <c r="D823" s="122"/>
      <c r="E823" s="122"/>
    </row>
    <row r="824" spans="1:5" ht="12.75">
      <c r="A824" s="7"/>
      <c r="B824" s="7"/>
      <c r="C824" s="122"/>
      <c r="D824" s="122"/>
      <c r="E824" s="122"/>
    </row>
    <row r="825" spans="1:5" ht="12.75">
      <c r="A825" s="7"/>
      <c r="B825" s="7"/>
      <c r="C825" s="122"/>
      <c r="D825" s="122"/>
      <c r="E825" s="122"/>
    </row>
    <row r="826" spans="1:5" ht="12.75">
      <c r="A826" s="7"/>
      <c r="B826" s="7"/>
      <c r="C826" s="122"/>
      <c r="D826" s="122"/>
      <c r="E826" s="122"/>
    </row>
    <row r="827" spans="1:5" ht="12.75">
      <c r="A827" s="7"/>
      <c r="B827" s="7"/>
      <c r="C827" s="122"/>
      <c r="D827" s="122"/>
      <c r="E827" s="122"/>
    </row>
    <row r="828" spans="1:5" ht="12.75">
      <c r="A828" s="7"/>
      <c r="B828" s="7"/>
      <c r="C828" s="122"/>
      <c r="D828" s="122"/>
      <c r="E828" s="122"/>
    </row>
    <row r="829" spans="1:5" ht="12.75">
      <c r="A829" s="7"/>
      <c r="B829" s="7"/>
      <c r="C829" s="122"/>
      <c r="D829" s="122"/>
      <c r="E829" s="122"/>
    </row>
    <row r="830" spans="1:5" ht="12.75">
      <c r="A830" s="7"/>
      <c r="B830" s="7"/>
      <c r="C830" s="122"/>
      <c r="D830" s="122"/>
      <c r="E830" s="122"/>
    </row>
    <row r="831" spans="1:5" ht="12.75">
      <c r="A831" s="7"/>
      <c r="B831" s="7"/>
      <c r="C831" s="122"/>
      <c r="D831" s="122"/>
      <c r="E831" s="122"/>
    </row>
    <row r="832" spans="1:5" ht="12.75">
      <c r="A832" s="7"/>
      <c r="B832" s="7"/>
      <c r="C832" s="122"/>
      <c r="D832" s="122"/>
      <c r="E832" s="122"/>
    </row>
    <row r="833" spans="1:5" ht="12.75">
      <c r="A833" s="7"/>
      <c r="B833" s="7"/>
      <c r="C833" s="122"/>
      <c r="D833" s="122"/>
      <c r="E833" s="122"/>
    </row>
    <row r="834" spans="1:5" ht="12.75">
      <c r="A834" s="7"/>
      <c r="B834" s="7"/>
      <c r="C834" s="122"/>
      <c r="D834" s="122"/>
      <c r="E834" s="122"/>
    </row>
    <row r="835" spans="1:5" ht="12.75">
      <c r="A835" s="7"/>
      <c r="B835" s="7"/>
      <c r="C835" s="122"/>
      <c r="D835" s="122"/>
      <c r="E835" s="122"/>
    </row>
    <row r="836" spans="1:5" ht="12.75">
      <c r="A836" s="7"/>
      <c r="B836" s="7"/>
      <c r="C836" s="122"/>
      <c r="D836" s="122"/>
      <c r="E836" s="122"/>
    </row>
    <row r="837" spans="1:5" ht="12.75">
      <c r="A837" s="7"/>
      <c r="B837" s="7"/>
      <c r="C837" s="122"/>
      <c r="D837" s="122"/>
      <c r="E837" s="122"/>
    </row>
    <row r="838" spans="1:5" ht="12.75">
      <c r="A838" s="7"/>
      <c r="B838" s="7"/>
      <c r="C838" s="122"/>
      <c r="D838" s="122"/>
      <c r="E838" s="122"/>
    </row>
    <row r="839" spans="1:5" ht="12.75">
      <c r="A839" s="7"/>
      <c r="B839" s="7"/>
      <c r="C839" s="122"/>
      <c r="D839" s="122"/>
      <c r="E839" s="122"/>
    </row>
    <row r="840" spans="1:5" ht="12.75">
      <c r="A840" s="7"/>
      <c r="B840" s="7"/>
      <c r="C840" s="122"/>
      <c r="D840" s="122"/>
      <c r="E840" s="122"/>
    </row>
    <row r="841" spans="1:5" ht="12.75">
      <c r="A841" s="7"/>
      <c r="B841" s="7"/>
      <c r="C841" s="122"/>
      <c r="D841" s="122"/>
      <c r="E841" s="122"/>
    </row>
    <row r="842" spans="1:5" ht="12.75">
      <c r="A842" s="7"/>
      <c r="B842" s="7"/>
      <c r="C842" s="122"/>
      <c r="D842" s="122"/>
      <c r="E842" s="122"/>
    </row>
    <row r="843" spans="1:5" ht="12.75">
      <c r="A843" s="7"/>
      <c r="B843" s="7"/>
      <c r="C843" s="122"/>
      <c r="D843" s="122"/>
      <c r="E843" s="122"/>
    </row>
    <row r="844" spans="1:5" ht="12.75">
      <c r="A844" s="7"/>
      <c r="B844" s="7"/>
      <c r="C844" s="122"/>
      <c r="D844" s="122"/>
      <c r="E844" s="122"/>
    </row>
    <row r="845" spans="1:5" ht="12.75">
      <c r="A845" s="7"/>
      <c r="B845" s="7"/>
      <c r="C845" s="122"/>
      <c r="D845" s="122"/>
      <c r="E845" s="122"/>
    </row>
    <row r="846" spans="1:5" ht="12.75">
      <c r="A846" s="7"/>
      <c r="B846" s="7"/>
      <c r="C846" s="122"/>
      <c r="D846" s="122"/>
      <c r="E846" s="122"/>
    </row>
    <row r="847" spans="1:5" ht="12.75">
      <c r="A847" s="7"/>
      <c r="B847" s="7"/>
      <c r="C847" s="122"/>
      <c r="D847" s="122"/>
      <c r="E847" s="122"/>
    </row>
    <row r="848" spans="1:5" ht="12.75">
      <c r="A848" s="7"/>
      <c r="B848" s="7"/>
      <c r="C848" s="122"/>
      <c r="D848" s="122"/>
      <c r="E848" s="122"/>
    </row>
    <row r="849" spans="1:5" ht="12.75">
      <c r="A849" s="7"/>
      <c r="B849" s="7"/>
      <c r="C849" s="122"/>
      <c r="D849" s="122"/>
      <c r="E849" s="122"/>
    </row>
    <row r="850" spans="1:5" ht="12.75">
      <c r="A850" s="7"/>
      <c r="B850" s="7"/>
      <c r="C850" s="122"/>
      <c r="D850" s="122"/>
      <c r="E850" s="122"/>
    </row>
    <row r="851" spans="1:5" ht="12.75">
      <c r="A851" s="7"/>
      <c r="B851" s="7"/>
      <c r="C851" s="122"/>
      <c r="D851" s="122"/>
      <c r="E851" s="122"/>
    </row>
    <row r="852" spans="1:5" ht="12.75">
      <c r="A852" s="7"/>
      <c r="B852" s="7"/>
      <c r="C852" s="122"/>
      <c r="D852" s="122"/>
      <c r="E852" s="122"/>
    </row>
    <row r="853" spans="1:5" ht="12.75">
      <c r="A853" s="7"/>
      <c r="B853" s="7"/>
      <c r="C853" s="122"/>
      <c r="D853" s="122"/>
      <c r="E853" s="122"/>
    </row>
    <row r="854" spans="1:5" ht="12.75">
      <c r="A854" s="7"/>
      <c r="B854" s="7"/>
      <c r="C854" s="122"/>
      <c r="D854" s="122"/>
      <c r="E854" s="122"/>
    </row>
    <row r="855" spans="1:5" ht="12.75">
      <c r="A855" s="7"/>
      <c r="B855" s="7"/>
      <c r="C855" s="122"/>
      <c r="D855" s="122"/>
      <c r="E855" s="122"/>
    </row>
    <row r="856" spans="1:5" ht="12.75">
      <c r="A856" s="7"/>
      <c r="B856" s="7"/>
      <c r="C856" s="122"/>
      <c r="D856" s="122"/>
      <c r="E856" s="122"/>
    </row>
    <row r="857" spans="1:5" ht="12.75">
      <c r="A857" s="7"/>
      <c r="B857" s="7"/>
      <c r="C857" s="122"/>
      <c r="D857" s="122"/>
      <c r="E857" s="122"/>
    </row>
    <row r="858" spans="1:5" ht="12.75">
      <c r="A858" s="7"/>
      <c r="B858" s="7"/>
      <c r="C858" s="122"/>
      <c r="D858" s="122"/>
      <c r="E858" s="122"/>
    </row>
    <row r="859" spans="1:5" ht="12.75">
      <c r="A859" s="7"/>
      <c r="B859" s="7"/>
      <c r="C859" s="122"/>
      <c r="D859" s="122"/>
      <c r="E859" s="122"/>
    </row>
    <row r="860" spans="1:5" ht="12.75">
      <c r="A860" s="7"/>
      <c r="B860" s="7"/>
      <c r="C860" s="122"/>
      <c r="D860" s="122"/>
      <c r="E860" s="122"/>
    </row>
    <row r="861" spans="1:5" ht="12.75">
      <c r="A861" s="7"/>
      <c r="B861" s="7"/>
      <c r="C861" s="122"/>
      <c r="D861" s="122"/>
      <c r="E861" s="122"/>
    </row>
    <row r="862" spans="1:5" ht="12.75">
      <c r="A862" s="7"/>
      <c r="B862" s="7"/>
      <c r="C862" s="122"/>
      <c r="D862" s="122"/>
      <c r="E862" s="122"/>
    </row>
    <row r="863" spans="1:5" ht="12.75">
      <c r="A863" s="7"/>
      <c r="B863" s="7"/>
      <c r="C863" s="122"/>
      <c r="D863" s="122"/>
      <c r="E863" s="122"/>
    </row>
    <row r="864" spans="1:5" ht="12.75">
      <c r="A864" s="7"/>
      <c r="B864" s="7"/>
      <c r="C864" s="122"/>
      <c r="D864" s="122"/>
      <c r="E864" s="122"/>
    </row>
    <row r="865" spans="1:5" ht="12.75">
      <c r="A865" s="7"/>
      <c r="B865" s="7"/>
      <c r="C865" s="122"/>
      <c r="D865" s="122"/>
      <c r="E865" s="122"/>
    </row>
    <row r="866" spans="1:5" ht="12.75">
      <c r="A866" s="7"/>
      <c r="B866" s="7"/>
      <c r="C866" s="122"/>
      <c r="D866" s="122"/>
      <c r="E866" s="122"/>
    </row>
    <row r="867" spans="1:5" ht="12.75">
      <c r="A867" s="7"/>
      <c r="B867" s="7"/>
      <c r="C867" s="122"/>
      <c r="D867" s="122"/>
      <c r="E867" s="122"/>
    </row>
    <row r="868" spans="1:5" ht="12.75">
      <c r="A868" s="7"/>
      <c r="B868" s="7"/>
      <c r="C868" s="122"/>
      <c r="D868" s="122"/>
      <c r="E868" s="122"/>
    </row>
    <row r="869" spans="1:5" ht="12.75">
      <c r="A869" s="7"/>
      <c r="B869" s="7"/>
      <c r="C869" s="122"/>
      <c r="D869" s="122"/>
      <c r="E869" s="122"/>
    </row>
    <row r="870" spans="1:5" ht="12.75">
      <c r="A870" s="7"/>
      <c r="B870" s="7"/>
      <c r="C870" s="122"/>
      <c r="D870" s="122"/>
      <c r="E870" s="122"/>
    </row>
    <row r="871" spans="1:5" ht="12.75">
      <c r="A871" s="7"/>
      <c r="B871" s="7"/>
      <c r="C871" s="122"/>
      <c r="D871" s="122"/>
      <c r="E871" s="122"/>
    </row>
    <row r="872" spans="1:5" ht="12.75">
      <c r="A872" s="7"/>
      <c r="B872" s="7"/>
      <c r="C872" s="122"/>
      <c r="D872" s="122"/>
      <c r="E872" s="122"/>
    </row>
    <row r="873" spans="1:5" ht="12.75">
      <c r="A873" s="7"/>
      <c r="B873" s="7"/>
      <c r="C873" s="122"/>
      <c r="D873" s="122"/>
      <c r="E873" s="122"/>
    </row>
    <row r="874" spans="1:5" ht="12.75">
      <c r="A874" s="7"/>
      <c r="B874" s="7"/>
      <c r="C874" s="122"/>
      <c r="D874" s="122"/>
      <c r="E874" s="122"/>
    </row>
    <row r="875" spans="1:5" ht="12.75">
      <c r="A875" s="7"/>
      <c r="B875" s="7"/>
      <c r="C875" s="122"/>
      <c r="D875" s="122"/>
      <c r="E875" s="122"/>
    </row>
    <row r="876" spans="1:5" ht="12.75">
      <c r="A876" s="7"/>
      <c r="B876" s="7"/>
      <c r="C876" s="122"/>
      <c r="D876" s="122"/>
      <c r="E876" s="122"/>
    </row>
    <row r="877" spans="1:5" ht="12.75">
      <c r="A877" s="7"/>
      <c r="B877" s="7"/>
      <c r="C877" s="122"/>
      <c r="D877" s="122"/>
      <c r="E877" s="122"/>
    </row>
    <row r="878" spans="1:5" ht="12.75">
      <c r="A878" s="7"/>
      <c r="B878" s="7"/>
      <c r="C878" s="122"/>
      <c r="D878" s="122"/>
      <c r="E878" s="122"/>
    </row>
    <row r="879" spans="1:5" ht="12.75">
      <c r="A879" s="7"/>
      <c r="B879" s="7"/>
      <c r="C879" s="122"/>
      <c r="D879" s="122"/>
      <c r="E879" s="122"/>
    </row>
    <row r="880" spans="1:5" ht="12.75">
      <c r="A880" s="7"/>
      <c r="B880" s="7"/>
      <c r="C880" s="122"/>
      <c r="D880" s="122"/>
      <c r="E880" s="122"/>
    </row>
    <row r="881" spans="1:5" ht="12.75">
      <c r="A881" s="7"/>
      <c r="B881" s="7"/>
      <c r="C881" s="122"/>
      <c r="D881" s="122"/>
      <c r="E881" s="122"/>
    </row>
    <row r="882" spans="1:5" ht="12.75">
      <c r="A882" s="7"/>
      <c r="B882" s="7"/>
      <c r="C882" s="122"/>
      <c r="D882" s="122"/>
      <c r="E882" s="122"/>
    </row>
    <row r="883" spans="1:5" ht="12.75">
      <c r="A883" s="7"/>
      <c r="B883" s="7"/>
      <c r="C883" s="122"/>
      <c r="D883" s="122"/>
      <c r="E883" s="122"/>
    </row>
    <row r="884" spans="1:5" ht="12.75">
      <c r="A884" s="7"/>
      <c r="B884" s="7"/>
      <c r="C884" s="122"/>
      <c r="D884" s="122"/>
      <c r="E884" s="122"/>
    </row>
    <row r="885" spans="1:5" ht="12.75">
      <c r="A885" s="7"/>
      <c r="B885" s="7"/>
      <c r="C885" s="122"/>
      <c r="D885" s="122"/>
      <c r="E885" s="122"/>
    </row>
    <row r="886" spans="1:5" ht="12.75">
      <c r="A886" s="7"/>
      <c r="B886" s="7"/>
      <c r="C886" s="122"/>
      <c r="D886" s="122"/>
      <c r="E886" s="122"/>
    </row>
    <row r="887" spans="1:5" ht="12.75">
      <c r="A887" s="7"/>
      <c r="B887" s="7"/>
      <c r="C887" s="122"/>
      <c r="D887" s="122"/>
      <c r="E887" s="122"/>
    </row>
    <row r="888" spans="1:5" ht="12.75">
      <c r="A888" s="7"/>
      <c r="B888" s="7"/>
      <c r="C888" s="122"/>
      <c r="D888" s="122"/>
      <c r="E888" s="122"/>
    </row>
    <row r="889" spans="1:5" ht="12.75">
      <c r="A889" s="7"/>
      <c r="B889" s="7"/>
      <c r="C889" s="122"/>
      <c r="D889" s="122"/>
      <c r="E889" s="122"/>
    </row>
    <row r="890" spans="1:5" ht="12.75">
      <c r="A890" s="7"/>
      <c r="B890" s="7"/>
      <c r="C890" s="122"/>
      <c r="D890" s="122"/>
      <c r="E890" s="122"/>
    </row>
    <row r="891" spans="1:5" ht="12.75">
      <c r="A891" s="7"/>
      <c r="B891" s="7"/>
      <c r="C891" s="122"/>
      <c r="D891" s="122"/>
      <c r="E891" s="122"/>
    </row>
    <row r="892" spans="1:5" ht="12.75">
      <c r="A892" s="7"/>
      <c r="B892" s="7"/>
      <c r="C892" s="122"/>
      <c r="D892" s="122"/>
      <c r="E892" s="122"/>
    </row>
    <row r="893" spans="1:5" ht="12.75">
      <c r="A893" s="7"/>
      <c r="B893" s="7"/>
      <c r="C893" s="122"/>
      <c r="D893" s="122"/>
      <c r="E893" s="122"/>
    </row>
    <row r="894" spans="1:5" ht="12.75">
      <c r="A894" s="7"/>
      <c r="B894" s="7"/>
      <c r="C894" s="122"/>
      <c r="D894" s="122"/>
      <c r="E894" s="122"/>
    </row>
    <row r="895" spans="1:5" ht="12.75">
      <c r="A895" s="7"/>
      <c r="B895" s="7"/>
      <c r="C895" s="122"/>
      <c r="D895" s="122"/>
      <c r="E895" s="122"/>
    </row>
    <row r="896" spans="1:5" ht="12.75">
      <c r="A896" s="7"/>
      <c r="B896" s="7"/>
      <c r="C896" s="122"/>
      <c r="D896" s="122"/>
      <c r="E896" s="122"/>
    </row>
    <row r="897" spans="1:5" ht="12.75">
      <c r="A897" s="7"/>
      <c r="B897" s="7"/>
      <c r="C897" s="122"/>
      <c r="D897" s="122"/>
      <c r="E897" s="122"/>
    </row>
    <row r="898" spans="1:5" ht="12.75">
      <c r="A898" s="7"/>
      <c r="B898" s="7"/>
      <c r="C898" s="122"/>
      <c r="D898" s="122"/>
      <c r="E898" s="122"/>
    </row>
    <row r="899" spans="1:5" ht="12.75">
      <c r="A899" s="7"/>
      <c r="B899" s="7"/>
      <c r="C899" s="122"/>
      <c r="D899" s="122"/>
      <c r="E899" s="122"/>
    </row>
    <row r="900" spans="1:5" ht="12.75">
      <c r="A900" s="7"/>
      <c r="B900" s="7"/>
      <c r="C900" s="122"/>
      <c r="D900" s="122"/>
      <c r="E900" s="122"/>
    </row>
    <row r="901" spans="1:5" ht="12.75">
      <c r="A901" s="7"/>
      <c r="B901" s="7"/>
      <c r="C901" s="122"/>
      <c r="D901" s="122"/>
      <c r="E901" s="122"/>
    </row>
    <row r="902" spans="1:5" ht="12.75">
      <c r="A902" s="7"/>
      <c r="B902" s="7"/>
      <c r="C902" s="122"/>
      <c r="D902" s="122"/>
      <c r="E902" s="122"/>
    </row>
    <row r="903" spans="1:5" ht="12.75">
      <c r="A903" s="7"/>
      <c r="B903" s="7"/>
      <c r="C903" s="122"/>
      <c r="D903" s="122"/>
      <c r="E903" s="122"/>
    </row>
    <row r="904" spans="1:5" ht="12.75">
      <c r="A904" s="7"/>
      <c r="B904" s="7"/>
      <c r="C904" s="122"/>
      <c r="D904" s="122"/>
      <c r="E904" s="122"/>
    </row>
    <row r="905" spans="1:5" ht="12.75">
      <c r="A905" s="7"/>
      <c r="B905" s="7"/>
      <c r="C905" s="122"/>
      <c r="D905" s="122"/>
      <c r="E905" s="122"/>
    </row>
    <row r="906" spans="1:5" ht="12.75">
      <c r="A906" s="7"/>
      <c r="B906" s="7"/>
      <c r="C906" s="122"/>
      <c r="D906" s="122"/>
      <c r="E906" s="122"/>
    </row>
    <row r="907" spans="1:5" ht="12.75">
      <c r="A907" s="7"/>
      <c r="B907" s="7"/>
      <c r="C907" s="122"/>
      <c r="D907" s="122"/>
      <c r="E907" s="122"/>
    </row>
    <row r="908" spans="1:5" ht="12.75">
      <c r="A908" s="7"/>
      <c r="B908" s="7"/>
      <c r="C908" s="122"/>
      <c r="D908" s="122"/>
      <c r="E908" s="122"/>
    </row>
    <row r="909" spans="1:5" ht="12.75">
      <c r="A909" s="7"/>
      <c r="B909" s="7"/>
      <c r="C909" s="122"/>
      <c r="D909" s="122"/>
      <c r="E909" s="122"/>
    </row>
    <row r="910" spans="1:5" ht="12.75">
      <c r="A910" s="7"/>
      <c r="B910" s="7"/>
      <c r="C910" s="122"/>
      <c r="D910" s="122"/>
      <c r="E910" s="122"/>
    </row>
    <row r="911" spans="1:5" ht="12.75">
      <c r="A911" s="7"/>
      <c r="B911" s="7"/>
      <c r="C911" s="122"/>
      <c r="D911" s="122"/>
      <c r="E911" s="122"/>
    </row>
    <row r="912" spans="1:5" ht="12.75">
      <c r="A912" s="7"/>
      <c r="B912" s="7"/>
      <c r="C912" s="122"/>
      <c r="D912" s="122"/>
      <c r="E912" s="122"/>
    </row>
    <row r="913" spans="1:5" ht="12.75">
      <c r="A913" s="7"/>
      <c r="B913" s="7"/>
      <c r="C913" s="122"/>
      <c r="D913" s="122"/>
      <c r="E913" s="122"/>
    </row>
    <row r="914" spans="1:5" ht="12.75">
      <c r="A914" s="7"/>
      <c r="B914" s="7"/>
      <c r="C914" s="122"/>
      <c r="D914" s="122"/>
      <c r="E914" s="122"/>
    </row>
    <row r="915" spans="1:5" ht="12.75">
      <c r="A915" s="7"/>
      <c r="B915" s="7"/>
      <c r="C915" s="122"/>
      <c r="D915" s="122"/>
      <c r="E915" s="122"/>
    </row>
    <row r="916" spans="1:5" ht="12.75">
      <c r="A916" s="7"/>
      <c r="B916" s="7"/>
      <c r="C916" s="122"/>
      <c r="D916" s="122"/>
      <c r="E916" s="122"/>
    </row>
    <row r="917" spans="1:5" ht="12.75">
      <c r="A917" s="7"/>
      <c r="B917" s="7"/>
      <c r="C917" s="122"/>
      <c r="D917" s="122"/>
      <c r="E917" s="122"/>
    </row>
    <row r="918" spans="1:5" ht="12.75">
      <c r="A918" s="7"/>
      <c r="B918" s="7"/>
      <c r="C918" s="122"/>
      <c r="D918" s="122"/>
      <c r="E918" s="122"/>
    </row>
    <row r="919" spans="1:5" ht="12.75">
      <c r="A919" s="7"/>
      <c r="B919" s="7"/>
      <c r="C919" s="122"/>
      <c r="D919" s="122"/>
      <c r="E919" s="122"/>
    </row>
    <row r="920" spans="1:5" ht="12.75">
      <c r="A920" s="7"/>
      <c r="B920" s="7"/>
      <c r="C920" s="122"/>
      <c r="D920" s="122"/>
      <c r="E920" s="122"/>
    </row>
    <row r="921" spans="1:5" ht="12.75">
      <c r="A921" s="7"/>
      <c r="B921" s="7"/>
      <c r="C921" s="122"/>
      <c r="D921" s="122"/>
      <c r="E921" s="122"/>
    </row>
    <row r="922" spans="1:5" ht="12.75">
      <c r="A922" s="7"/>
      <c r="B922" s="7"/>
      <c r="C922" s="122"/>
      <c r="D922" s="122"/>
      <c r="E922" s="122"/>
    </row>
    <row r="923" spans="1:5" ht="12.75">
      <c r="A923" s="7"/>
      <c r="B923" s="7"/>
      <c r="C923" s="122"/>
      <c r="D923" s="122"/>
      <c r="E923" s="122"/>
    </row>
    <row r="924" spans="1:5" ht="12.75">
      <c r="A924" s="7"/>
      <c r="B924" s="7"/>
      <c r="C924" s="122"/>
      <c r="D924" s="122"/>
      <c r="E924" s="122"/>
    </row>
    <row r="925" spans="1:5" ht="12.75">
      <c r="A925" s="7"/>
      <c r="B925" s="7"/>
      <c r="C925" s="122"/>
      <c r="D925" s="122"/>
      <c r="E925" s="122"/>
    </row>
    <row r="926" spans="1:5" ht="12.75">
      <c r="A926" s="7"/>
      <c r="B926" s="7"/>
      <c r="C926" s="122"/>
      <c r="D926" s="122"/>
      <c r="E926" s="122"/>
    </row>
    <row r="927" spans="1:5" ht="12.75">
      <c r="A927" s="7"/>
      <c r="B927" s="7"/>
      <c r="C927" s="122"/>
      <c r="D927" s="122"/>
      <c r="E927" s="122"/>
    </row>
    <row r="928" spans="1:5" ht="12.75">
      <c r="A928" s="7"/>
      <c r="B928" s="7"/>
      <c r="C928" s="122"/>
      <c r="D928" s="122"/>
      <c r="E928" s="122"/>
    </row>
    <row r="929" spans="1:5" ht="12.75">
      <c r="A929" s="7"/>
      <c r="B929" s="7"/>
      <c r="C929" s="122"/>
      <c r="D929" s="122"/>
      <c r="E929" s="122"/>
    </row>
    <row r="930" spans="1:5" ht="12.75">
      <c r="A930" s="7"/>
      <c r="B930" s="7"/>
      <c r="C930" s="122"/>
      <c r="D930" s="122"/>
      <c r="E930" s="122"/>
    </row>
    <row r="931" spans="1:5" ht="12.75">
      <c r="A931" s="7"/>
      <c r="B931" s="7"/>
      <c r="C931" s="122"/>
      <c r="D931" s="122"/>
      <c r="E931" s="122"/>
    </row>
    <row r="932" spans="1:5" ht="12.75">
      <c r="A932" s="7"/>
      <c r="B932" s="7"/>
      <c r="C932" s="122"/>
      <c r="D932" s="122"/>
      <c r="E932" s="122"/>
    </row>
    <row r="933" spans="1:5" ht="12.75">
      <c r="A933" s="7"/>
      <c r="B933" s="7"/>
      <c r="C933" s="122"/>
      <c r="D933" s="122"/>
      <c r="E933" s="122"/>
    </row>
    <row r="934" spans="1:5" ht="12.75">
      <c r="A934" s="7"/>
      <c r="B934" s="7"/>
      <c r="C934" s="122"/>
      <c r="D934" s="122"/>
      <c r="E934" s="122"/>
    </row>
    <row r="935" spans="1:5" ht="12.75">
      <c r="A935" s="7"/>
      <c r="B935" s="7"/>
      <c r="C935" s="122"/>
      <c r="D935" s="122"/>
      <c r="E935" s="122"/>
    </row>
    <row r="936" spans="1:5" ht="12.75">
      <c r="A936" s="7"/>
      <c r="B936" s="7"/>
      <c r="C936" s="122"/>
      <c r="D936" s="122"/>
      <c r="E936" s="122"/>
    </row>
    <row r="937" spans="1:5" ht="12.75">
      <c r="A937" s="7"/>
      <c r="B937" s="7"/>
      <c r="C937" s="122"/>
      <c r="D937" s="122"/>
      <c r="E937" s="122"/>
    </row>
    <row r="938" spans="1:5" ht="12.75">
      <c r="A938" s="7"/>
      <c r="B938" s="7"/>
      <c r="C938" s="122"/>
      <c r="D938" s="122"/>
      <c r="E938" s="122"/>
    </row>
    <row r="939" spans="1:5" ht="12.75">
      <c r="A939" s="7"/>
      <c r="B939" s="7"/>
      <c r="C939" s="122"/>
      <c r="D939" s="122"/>
      <c r="E939" s="122"/>
    </row>
    <row r="940" spans="1:5" ht="12.75">
      <c r="A940" s="7"/>
      <c r="B940" s="7"/>
      <c r="C940" s="122"/>
      <c r="D940" s="122"/>
      <c r="E940" s="122"/>
    </row>
    <row r="941" spans="1:5" ht="12.75">
      <c r="A941" s="7"/>
      <c r="B941" s="7"/>
      <c r="C941" s="122"/>
      <c r="D941" s="122"/>
      <c r="E941" s="122"/>
    </row>
    <row r="942" spans="1:5" ht="12.75">
      <c r="A942" s="7"/>
      <c r="B942" s="7"/>
      <c r="C942" s="122"/>
      <c r="D942" s="122"/>
      <c r="E942" s="122"/>
    </row>
    <row r="943" spans="1:5" ht="12.75">
      <c r="A943" s="7"/>
      <c r="B943" s="7"/>
      <c r="C943" s="122"/>
      <c r="D943" s="122"/>
      <c r="E943" s="122"/>
    </row>
    <row r="944" spans="1:5" ht="12.75">
      <c r="A944" s="7"/>
      <c r="B944" s="7"/>
      <c r="C944" s="122"/>
      <c r="D944" s="122"/>
      <c r="E944" s="122"/>
    </row>
    <row r="945" spans="1:5" ht="12.75">
      <c r="A945" s="7"/>
      <c r="B945" s="7"/>
      <c r="C945" s="122"/>
      <c r="D945" s="122"/>
      <c r="E945" s="122"/>
    </row>
    <row r="946" spans="1:5" ht="12.75">
      <c r="A946" s="7"/>
      <c r="B946" s="7"/>
      <c r="C946" s="122"/>
      <c r="D946" s="122"/>
      <c r="E946" s="122"/>
    </row>
    <row r="947" spans="1:5" ht="12.75">
      <c r="A947" s="7"/>
      <c r="B947" s="7"/>
      <c r="C947" s="122"/>
      <c r="D947" s="122"/>
      <c r="E947" s="122"/>
    </row>
    <row r="948" spans="1:5" ht="12.75">
      <c r="A948" s="7"/>
      <c r="B948" s="7"/>
      <c r="C948" s="122"/>
      <c r="D948" s="122"/>
      <c r="E948" s="122"/>
    </row>
    <row r="949" spans="1:5" ht="12.75">
      <c r="A949" s="7"/>
      <c r="B949" s="7"/>
      <c r="C949" s="122"/>
      <c r="D949" s="122"/>
      <c r="E949" s="122"/>
    </row>
    <row r="950" spans="1:5" ht="12.75">
      <c r="A950" s="7"/>
      <c r="B950" s="7"/>
      <c r="C950" s="122"/>
      <c r="D950" s="122"/>
      <c r="E950" s="122"/>
    </row>
    <row r="951" spans="1:5" ht="12.75">
      <c r="A951" s="7"/>
      <c r="B951" s="7"/>
      <c r="C951" s="122"/>
      <c r="D951" s="122"/>
      <c r="E951" s="122"/>
    </row>
    <row r="952" spans="1:5" ht="12.75">
      <c r="A952" s="7"/>
      <c r="B952" s="7"/>
      <c r="C952" s="122"/>
      <c r="D952" s="122"/>
      <c r="E952" s="122"/>
    </row>
    <row r="953" spans="1:5" ht="12.75">
      <c r="A953" s="7"/>
      <c r="B953" s="7"/>
      <c r="C953" s="122"/>
      <c r="D953" s="122"/>
      <c r="E953" s="122"/>
    </row>
    <row r="954" spans="1:5" ht="12.75">
      <c r="A954" s="7"/>
      <c r="B954" s="7"/>
      <c r="C954" s="122"/>
      <c r="D954" s="122"/>
      <c r="E954" s="122"/>
    </row>
    <row r="955" spans="1:5" ht="12.75">
      <c r="A955" s="7"/>
      <c r="B955" s="7"/>
      <c r="C955" s="122"/>
      <c r="D955" s="122"/>
      <c r="E955" s="122"/>
    </row>
    <row r="956" spans="1:5" ht="12.75">
      <c r="A956" s="7"/>
      <c r="B956" s="7"/>
      <c r="C956" s="122"/>
      <c r="D956" s="122"/>
      <c r="E956" s="122"/>
    </row>
    <row r="957" spans="1:5" ht="12.75">
      <c r="A957" s="7"/>
      <c r="B957" s="7"/>
      <c r="C957" s="122"/>
      <c r="D957" s="122"/>
      <c r="E957" s="122"/>
    </row>
    <row r="958" spans="1:5" ht="12.75">
      <c r="A958" s="7"/>
      <c r="B958" s="7"/>
      <c r="C958" s="122"/>
      <c r="D958" s="122"/>
      <c r="E958" s="122"/>
    </row>
    <row r="959" spans="1:5" ht="12.75">
      <c r="A959" s="7"/>
      <c r="B959" s="7"/>
      <c r="C959" s="122"/>
      <c r="D959" s="122"/>
      <c r="E959" s="122"/>
    </row>
    <row r="960" spans="1:5" ht="12.75">
      <c r="A960" s="7"/>
      <c r="B960" s="7"/>
      <c r="C960" s="122"/>
      <c r="D960" s="122"/>
      <c r="E960" s="122"/>
    </row>
    <row r="961" spans="1:5" ht="12.75">
      <c r="A961" s="7"/>
      <c r="B961" s="7"/>
      <c r="C961" s="122"/>
      <c r="D961" s="122"/>
      <c r="E961" s="122"/>
    </row>
    <row r="962" spans="1:5" ht="12.75">
      <c r="A962" s="7"/>
      <c r="B962" s="7"/>
      <c r="C962" s="122"/>
      <c r="D962" s="122"/>
      <c r="E962" s="122"/>
    </row>
    <row r="963" spans="1:5" ht="12.75">
      <c r="A963" s="7"/>
      <c r="B963" s="7"/>
      <c r="C963" s="122"/>
      <c r="D963" s="122"/>
      <c r="E963" s="122"/>
    </row>
    <row r="964" spans="1:5" ht="12.75">
      <c r="A964" s="7"/>
      <c r="B964" s="7"/>
      <c r="C964" s="122"/>
      <c r="D964" s="122"/>
      <c r="E964" s="122"/>
    </row>
    <row r="965" spans="1:5" ht="12.75">
      <c r="A965" s="7"/>
      <c r="B965" s="7"/>
      <c r="C965" s="122"/>
      <c r="D965" s="122"/>
      <c r="E965" s="122"/>
    </row>
    <row r="966" spans="1:5" ht="12.75">
      <c r="A966" s="7"/>
      <c r="B966" s="7"/>
      <c r="C966" s="122"/>
      <c r="D966" s="122"/>
      <c r="E966" s="122"/>
    </row>
    <row r="967" spans="1:5" ht="12.75">
      <c r="A967" s="7"/>
      <c r="B967" s="7"/>
      <c r="C967" s="122"/>
      <c r="D967" s="122"/>
      <c r="E967" s="122"/>
    </row>
    <row r="968" spans="1:5" ht="12.75">
      <c r="A968" s="7"/>
      <c r="B968" s="7"/>
      <c r="C968" s="122"/>
      <c r="D968" s="122"/>
      <c r="E968" s="122"/>
    </row>
    <row r="969" spans="1:5" ht="12.75">
      <c r="A969" s="7"/>
      <c r="B969" s="7"/>
      <c r="C969" s="122"/>
      <c r="D969" s="122"/>
      <c r="E969" s="122"/>
    </row>
    <row r="970" spans="1:5" ht="12.75">
      <c r="A970" s="2"/>
      <c r="B970" s="2"/>
      <c r="C970" s="123"/>
      <c r="D970" s="123"/>
      <c r="E970" s="123"/>
    </row>
    <row r="971" spans="1:5" ht="12.75">
      <c r="A971" s="2"/>
      <c r="B971" s="2"/>
      <c r="C971" s="123"/>
      <c r="D971" s="123"/>
      <c r="E971" s="123"/>
    </row>
    <row r="972" spans="1:5" ht="12.75">
      <c r="A972" s="2"/>
      <c r="B972" s="2"/>
      <c r="C972" s="123"/>
      <c r="D972" s="123"/>
      <c r="E972" s="123"/>
    </row>
    <row r="973" spans="1:5" ht="12.75">
      <c r="A973" s="2"/>
      <c r="B973" s="2"/>
      <c r="C973" s="123"/>
      <c r="D973" s="123"/>
      <c r="E973" s="123"/>
    </row>
    <row r="974" spans="1:5" ht="12.75">
      <c r="A974" s="2"/>
      <c r="B974" s="2"/>
      <c r="C974" s="123"/>
      <c r="D974" s="123"/>
      <c r="E974" s="123"/>
    </row>
    <row r="975" spans="1:5" ht="12.75">
      <c r="A975" s="2"/>
      <c r="B975" s="2"/>
      <c r="C975" s="123"/>
      <c r="D975" s="123"/>
      <c r="E975" s="123"/>
    </row>
    <row r="976" spans="1:5" ht="12.75">
      <c r="A976" s="2"/>
      <c r="B976" s="2"/>
      <c r="C976" s="123"/>
      <c r="D976" s="123"/>
      <c r="E976" s="123"/>
    </row>
    <row r="977" spans="1:5" ht="12.75">
      <c r="A977" s="2"/>
      <c r="B977" s="2"/>
      <c r="C977" s="123"/>
      <c r="D977" s="123"/>
      <c r="E977" s="123"/>
    </row>
    <row r="978" spans="1:5" ht="12.75">
      <c r="A978" s="2"/>
      <c r="B978" s="2"/>
      <c r="C978" s="123"/>
      <c r="D978" s="123"/>
      <c r="E978" s="123"/>
    </row>
    <row r="979" spans="1:5" ht="12.75">
      <c r="A979" s="2"/>
      <c r="B979" s="2"/>
      <c r="C979" s="123"/>
      <c r="D979" s="123"/>
      <c r="E979" s="123"/>
    </row>
    <row r="980" spans="1:5" ht="12.75">
      <c r="A980" s="2"/>
      <c r="B980" s="2"/>
      <c r="C980" s="123"/>
      <c r="D980" s="123"/>
      <c r="E980" s="123"/>
    </row>
    <row r="981" spans="1:5" ht="12.75">
      <c r="A981" s="2"/>
      <c r="B981" s="2"/>
      <c r="C981" s="123"/>
      <c r="D981" s="123"/>
      <c r="E981" s="123"/>
    </row>
    <row r="982" spans="1:5" ht="12.75">
      <c r="A982" s="2"/>
      <c r="B982" s="2"/>
      <c r="C982" s="123"/>
      <c r="D982" s="123"/>
      <c r="E982" s="123"/>
    </row>
    <row r="983" spans="1:5" ht="12.75">
      <c r="A983" s="2"/>
      <c r="B983" s="2"/>
      <c r="C983" s="123"/>
      <c r="D983" s="123"/>
      <c r="E983" s="123"/>
    </row>
    <row r="984" spans="1:5" ht="12.75">
      <c r="A984" s="2"/>
      <c r="B984" s="2"/>
      <c r="C984" s="123"/>
      <c r="D984" s="123"/>
      <c r="E984" s="123"/>
    </row>
    <row r="985" spans="1:5" ht="12.75">
      <c r="A985" s="2"/>
      <c r="B985" s="2"/>
      <c r="C985" s="123"/>
      <c r="D985" s="123"/>
      <c r="E985" s="123"/>
    </row>
    <row r="986" spans="1:5" ht="12.75">
      <c r="A986" s="2"/>
      <c r="B986" s="2"/>
      <c r="C986" s="123"/>
      <c r="D986" s="123"/>
      <c r="E986" s="123"/>
    </row>
    <row r="987" spans="1:5" ht="12.75">
      <c r="A987" s="2"/>
      <c r="B987" s="2"/>
      <c r="C987" s="123"/>
      <c r="D987" s="123"/>
      <c r="E987" s="123"/>
    </row>
    <row r="988" spans="1:5" ht="12.75">
      <c r="A988" s="2"/>
      <c r="B988" s="2"/>
      <c r="C988" s="123"/>
      <c r="D988" s="123"/>
      <c r="E988" s="123"/>
    </row>
    <row r="989" spans="1:5" ht="12.75">
      <c r="A989" s="2"/>
      <c r="B989" s="2"/>
      <c r="C989" s="123"/>
      <c r="D989" s="123"/>
      <c r="E989" s="123"/>
    </row>
    <row r="990" spans="1:5" ht="12.75">
      <c r="A990" s="2"/>
      <c r="B990" s="2"/>
      <c r="C990" s="123"/>
      <c r="D990" s="123"/>
      <c r="E990" s="123"/>
    </row>
    <row r="991" spans="1:5" ht="12.75">
      <c r="A991" s="2"/>
      <c r="B991" s="2"/>
      <c r="C991" s="123"/>
      <c r="D991" s="123"/>
      <c r="E991" s="123"/>
    </row>
    <row r="992" spans="1:5" ht="12.75">
      <c r="A992" s="2"/>
      <c r="B992" s="2"/>
      <c r="C992" s="123"/>
      <c r="D992" s="123"/>
      <c r="E992" s="123"/>
    </row>
    <row r="993" spans="1:5" ht="12.75">
      <c r="A993" s="2"/>
      <c r="B993" s="2"/>
      <c r="C993" s="123"/>
      <c r="D993" s="123"/>
      <c r="E993" s="123"/>
    </row>
    <row r="994" spans="1:5" ht="12.75">
      <c r="A994" s="2"/>
      <c r="B994" s="2"/>
      <c r="C994" s="123"/>
      <c r="D994" s="123"/>
      <c r="E994" s="123"/>
    </row>
    <row r="995" spans="1:5" ht="12.75">
      <c r="A995" s="2"/>
      <c r="B995" s="2"/>
      <c r="C995" s="123"/>
      <c r="D995" s="123"/>
      <c r="E995" s="123"/>
    </row>
    <row r="996" spans="1:5" ht="12.75">
      <c r="A996" s="2"/>
      <c r="B996" s="2"/>
      <c r="C996" s="123"/>
      <c r="D996" s="123"/>
      <c r="E996" s="123"/>
    </row>
    <row r="997" spans="1:5" ht="12.75">
      <c r="A997" s="2"/>
      <c r="B997" s="2"/>
      <c r="C997" s="123"/>
      <c r="D997" s="123"/>
      <c r="E997" s="123"/>
    </row>
    <row r="998" spans="1:5" ht="12.75">
      <c r="A998" s="2"/>
      <c r="B998" s="2"/>
      <c r="C998" s="123"/>
      <c r="D998" s="123"/>
      <c r="E998" s="123"/>
    </row>
    <row r="999" spans="1:5" ht="12.75">
      <c r="A999" s="2"/>
      <c r="B999" s="2"/>
      <c r="C999" s="123"/>
      <c r="D999" s="123"/>
      <c r="E999" s="123"/>
    </row>
    <row r="1000" spans="1:5" ht="12.75">
      <c r="A1000" s="2"/>
      <c r="B1000" s="2"/>
      <c r="C1000" s="123"/>
      <c r="D1000" s="123"/>
      <c r="E1000" s="123"/>
    </row>
    <row r="1001" spans="1:5" ht="12.75">
      <c r="A1001" s="2"/>
      <c r="B1001" s="2"/>
      <c r="C1001" s="123"/>
      <c r="D1001" s="123"/>
      <c r="E1001" s="123"/>
    </row>
    <row r="1002" spans="1:5" ht="12.75">
      <c r="A1002" s="2"/>
      <c r="B1002" s="2"/>
      <c r="C1002" s="123"/>
      <c r="D1002" s="123"/>
      <c r="E1002" s="123"/>
    </row>
    <row r="1003" spans="1:5" ht="12.75">
      <c r="A1003" s="2"/>
      <c r="B1003" s="2"/>
      <c r="C1003" s="123"/>
      <c r="D1003" s="123"/>
      <c r="E1003" s="123"/>
    </row>
    <row r="1004" spans="1:5" ht="12.75">
      <c r="A1004" s="2"/>
      <c r="B1004" s="2"/>
      <c r="C1004" s="123"/>
      <c r="D1004" s="123"/>
      <c r="E1004" s="123"/>
    </row>
    <row r="1005" spans="1:5" ht="12.75">
      <c r="A1005" s="2"/>
      <c r="B1005" s="2"/>
      <c r="C1005" s="123"/>
      <c r="D1005" s="123"/>
      <c r="E1005" s="123"/>
    </row>
    <row r="1006" spans="1:5" ht="12.75">
      <c r="A1006" s="2"/>
      <c r="B1006" s="2"/>
      <c r="C1006" s="123"/>
      <c r="D1006" s="123"/>
      <c r="E1006" s="123"/>
    </row>
    <row r="1007" spans="1:5" ht="12.75">
      <c r="A1007" s="2"/>
      <c r="B1007" s="2"/>
      <c r="C1007" s="123"/>
      <c r="D1007" s="123"/>
      <c r="E1007" s="123"/>
    </row>
    <row r="1008" spans="1:5" ht="12.75">
      <c r="A1008" s="2"/>
      <c r="B1008" s="2"/>
      <c r="C1008" s="123"/>
      <c r="D1008" s="123"/>
      <c r="E1008" s="123"/>
    </row>
    <row r="1009" spans="1:5" ht="12.75">
      <c r="A1009" s="2"/>
      <c r="B1009" s="2"/>
      <c r="C1009" s="123"/>
      <c r="D1009" s="123"/>
      <c r="E1009" s="123"/>
    </row>
    <row r="1010" spans="1:5" ht="12.75">
      <c r="A1010" s="2"/>
      <c r="B1010" s="2"/>
      <c r="C1010" s="123"/>
      <c r="D1010" s="123"/>
      <c r="E1010" s="123"/>
    </row>
    <row r="1011" spans="3:5" ht="12.75">
      <c r="C1011" s="124"/>
      <c r="D1011" s="124"/>
      <c r="E1011" s="124"/>
    </row>
    <row r="1012" spans="3:5" ht="12.75">
      <c r="C1012" s="124"/>
      <c r="D1012" s="124"/>
      <c r="E1012" s="124"/>
    </row>
    <row r="1013" spans="3:5" ht="12.75">
      <c r="C1013" s="124"/>
      <c r="D1013" s="124"/>
      <c r="E1013" s="124"/>
    </row>
    <row r="1014" spans="3:5" ht="12.75">
      <c r="C1014" s="124"/>
      <c r="D1014" s="124"/>
      <c r="E1014" s="124"/>
    </row>
    <row r="1015" spans="3:5" ht="12.75">
      <c r="C1015" s="124"/>
      <c r="D1015" s="124"/>
      <c r="E1015" s="124"/>
    </row>
    <row r="1016" spans="3:5" ht="12.75">
      <c r="C1016" s="124"/>
      <c r="D1016" s="124"/>
      <c r="E1016" s="124"/>
    </row>
    <row r="1017" spans="3:5" ht="12.75">
      <c r="C1017" s="124"/>
      <c r="D1017" s="124"/>
      <c r="E1017" s="124"/>
    </row>
    <row r="1018" spans="3:5" ht="12.75">
      <c r="C1018" s="124"/>
      <c r="D1018" s="124"/>
      <c r="E1018" s="124"/>
    </row>
    <row r="1019" spans="3:5" ht="12.75">
      <c r="C1019" s="124"/>
      <c r="D1019" s="124"/>
      <c r="E1019" s="124"/>
    </row>
    <row r="1020" spans="3:5" ht="12.75">
      <c r="C1020" s="124"/>
      <c r="D1020" s="124"/>
      <c r="E1020" s="124"/>
    </row>
    <row r="1021" spans="3:5" ht="12.75">
      <c r="C1021" s="124"/>
      <c r="D1021" s="124"/>
      <c r="E1021" s="124"/>
    </row>
    <row r="1022" spans="3:5" ht="12.75">
      <c r="C1022" s="124"/>
      <c r="D1022" s="124"/>
      <c r="E1022" s="124"/>
    </row>
    <row r="1023" spans="3:5" ht="12.75">
      <c r="C1023" s="124"/>
      <c r="D1023" s="124"/>
      <c r="E1023" s="124"/>
    </row>
    <row r="1024" spans="3:5" ht="12.75">
      <c r="C1024" s="124"/>
      <c r="D1024" s="124"/>
      <c r="E1024" s="124"/>
    </row>
    <row r="1025" spans="3:5" ht="12.75">
      <c r="C1025" s="124"/>
      <c r="D1025" s="124"/>
      <c r="E1025" s="124"/>
    </row>
    <row r="1026" spans="3:5" ht="12.75">
      <c r="C1026" s="124"/>
      <c r="D1026" s="124"/>
      <c r="E1026" s="124"/>
    </row>
    <row r="1027" spans="3:5" ht="12.75">
      <c r="C1027" s="124"/>
      <c r="D1027" s="124"/>
      <c r="E1027" s="124"/>
    </row>
    <row r="1028" spans="3:5" ht="12.75">
      <c r="C1028" s="124"/>
      <c r="D1028" s="124"/>
      <c r="E1028" s="124"/>
    </row>
    <row r="1029" spans="3:5" ht="12.75">
      <c r="C1029" s="124"/>
      <c r="D1029" s="124"/>
      <c r="E1029" s="124"/>
    </row>
    <row r="1030" spans="3:5" ht="12.75">
      <c r="C1030" s="124"/>
      <c r="D1030" s="124"/>
      <c r="E1030" s="124"/>
    </row>
    <row r="1031" spans="3:5" ht="12.75">
      <c r="C1031" s="124"/>
      <c r="D1031" s="124"/>
      <c r="E1031" s="124"/>
    </row>
    <row r="1032" spans="3:5" ht="12.75">
      <c r="C1032" s="124"/>
      <c r="D1032" s="124"/>
      <c r="E1032" s="124"/>
    </row>
    <row r="1033" spans="3:5" ht="12.75">
      <c r="C1033" s="124"/>
      <c r="D1033" s="124"/>
      <c r="E1033" s="124"/>
    </row>
    <row r="1034" spans="3:5" ht="12.75">
      <c r="C1034" s="124"/>
      <c r="D1034" s="124"/>
      <c r="E1034" s="124"/>
    </row>
    <row r="1035" spans="3:5" ht="12.75">
      <c r="C1035" s="124"/>
      <c r="D1035" s="124"/>
      <c r="E1035" s="124"/>
    </row>
    <row r="1036" spans="3:5" ht="12.75">
      <c r="C1036" s="124"/>
      <c r="D1036" s="124"/>
      <c r="E1036" s="124"/>
    </row>
    <row r="1037" spans="3:5" ht="12.75">
      <c r="C1037" s="124"/>
      <c r="D1037" s="124"/>
      <c r="E1037" s="124"/>
    </row>
    <row r="1038" spans="3:5" ht="12.75">
      <c r="C1038" s="124"/>
      <c r="D1038" s="124"/>
      <c r="E1038" s="124"/>
    </row>
    <row r="1039" spans="3:5" ht="12.75">
      <c r="C1039" s="124"/>
      <c r="D1039" s="124"/>
      <c r="E1039" s="124"/>
    </row>
    <row r="1040" spans="3:5" ht="12.75">
      <c r="C1040" s="124"/>
      <c r="D1040" s="124"/>
      <c r="E1040" s="124"/>
    </row>
    <row r="1041" spans="3:5" ht="12.75">
      <c r="C1041" s="124"/>
      <c r="D1041" s="124"/>
      <c r="E1041" s="124"/>
    </row>
    <row r="1042" spans="3:5" ht="12.75">
      <c r="C1042" s="124"/>
      <c r="D1042" s="124"/>
      <c r="E1042" s="124"/>
    </row>
    <row r="1043" spans="3:5" ht="12.75">
      <c r="C1043" s="124"/>
      <c r="D1043" s="124"/>
      <c r="E1043" s="124"/>
    </row>
    <row r="1044" spans="3:5" ht="12.75">
      <c r="C1044" s="124"/>
      <c r="D1044" s="124"/>
      <c r="E1044" s="124"/>
    </row>
    <row r="1045" spans="3:5" ht="12.75">
      <c r="C1045" s="124"/>
      <c r="D1045" s="124"/>
      <c r="E1045" s="124"/>
    </row>
    <row r="1046" spans="3:5" ht="12.75">
      <c r="C1046" s="124"/>
      <c r="D1046" s="124"/>
      <c r="E1046" s="124"/>
    </row>
    <row r="1047" spans="3:5" ht="12.75">
      <c r="C1047" s="124"/>
      <c r="D1047" s="124"/>
      <c r="E1047" s="124"/>
    </row>
    <row r="1048" spans="3:5" ht="12.75">
      <c r="C1048" s="124"/>
      <c r="D1048" s="124"/>
      <c r="E1048" s="124"/>
    </row>
    <row r="1049" spans="3:5" ht="12.75">
      <c r="C1049" s="124"/>
      <c r="D1049" s="124"/>
      <c r="E1049" s="124"/>
    </row>
    <row r="1050" spans="3:5" ht="12.75">
      <c r="C1050" s="124"/>
      <c r="D1050" s="124"/>
      <c r="E1050" s="124"/>
    </row>
    <row r="1051" spans="3:5" ht="12.75">
      <c r="C1051" s="124"/>
      <c r="D1051" s="124"/>
      <c r="E1051" s="124"/>
    </row>
    <row r="1052" spans="3:5" ht="12.75">
      <c r="C1052" s="124"/>
      <c r="D1052" s="124"/>
      <c r="E1052" s="124"/>
    </row>
    <row r="1053" spans="3:5" ht="12.75">
      <c r="C1053" s="124"/>
      <c r="D1053" s="124"/>
      <c r="E1053" s="124"/>
    </row>
    <row r="1054" spans="3:5" ht="12.75">
      <c r="C1054" s="124"/>
      <c r="D1054" s="124"/>
      <c r="E1054" s="124"/>
    </row>
    <row r="1055" spans="3:5" ht="12.75">
      <c r="C1055" s="124"/>
      <c r="D1055" s="124"/>
      <c r="E1055" s="124"/>
    </row>
    <row r="1056" spans="3:5" ht="12.75">
      <c r="C1056" s="124"/>
      <c r="D1056" s="124"/>
      <c r="E1056" s="124"/>
    </row>
    <row r="1057" spans="3:5" ht="12.75">
      <c r="C1057" s="124"/>
      <c r="D1057" s="124"/>
      <c r="E1057" s="124"/>
    </row>
    <row r="1058" spans="3:5" ht="12.75">
      <c r="C1058" s="124"/>
      <c r="D1058" s="124"/>
      <c r="E1058" s="124"/>
    </row>
    <row r="1059" spans="3:5" ht="12.75">
      <c r="C1059" s="124"/>
      <c r="D1059" s="124"/>
      <c r="E1059" s="124"/>
    </row>
    <row r="1060" spans="3:5" ht="12.75">
      <c r="C1060" s="124"/>
      <c r="D1060" s="124"/>
      <c r="E1060" s="124"/>
    </row>
    <row r="1061" spans="3:5" ht="12.75">
      <c r="C1061" s="124"/>
      <c r="D1061" s="124"/>
      <c r="E1061" s="124"/>
    </row>
    <row r="1062" spans="3:5" ht="12.75">
      <c r="C1062" s="124"/>
      <c r="D1062" s="124"/>
      <c r="E1062" s="124"/>
    </row>
    <row r="1063" spans="3:5" ht="12.75">
      <c r="C1063" s="124"/>
      <c r="D1063" s="124"/>
      <c r="E1063" s="124"/>
    </row>
    <row r="1064" spans="3:5" ht="12.75">
      <c r="C1064" s="124"/>
      <c r="D1064" s="124"/>
      <c r="E1064" s="124"/>
    </row>
    <row r="1065" spans="3:5" ht="12.75">
      <c r="C1065" s="124"/>
      <c r="D1065" s="124"/>
      <c r="E1065" s="124"/>
    </row>
    <row r="1066" spans="3:5" ht="12.75">
      <c r="C1066" s="124"/>
      <c r="D1066" s="124"/>
      <c r="E1066" s="124"/>
    </row>
    <row r="1067" spans="3:5" ht="12.75">
      <c r="C1067" s="124"/>
      <c r="D1067" s="124"/>
      <c r="E1067" s="124"/>
    </row>
    <row r="1068" spans="3:5" ht="12.75">
      <c r="C1068" s="124"/>
      <c r="D1068" s="124"/>
      <c r="E1068" s="124"/>
    </row>
    <row r="1069" spans="3:5" ht="12.75">
      <c r="C1069" s="124"/>
      <c r="D1069" s="124"/>
      <c r="E1069" s="124"/>
    </row>
    <row r="1070" spans="3:5" ht="12.75">
      <c r="C1070" s="124"/>
      <c r="D1070" s="124"/>
      <c r="E1070" s="124"/>
    </row>
    <row r="1071" spans="3:5" ht="12.75">
      <c r="C1071" s="124"/>
      <c r="D1071" s="124"/>
      <c r="E1071" s="124"/>
    </row>
    <row r="1072" spans="3:5" ht="12.75">
      <c r="C1072" s="124"/>
      <c r="D1072" s="124"/>
      <c r="E1072" s="124"/>
    </row>
    <row r="1073" spans="3:5" ht="12.75">
      <c r="C1073" s="124"/>
      <c r="D1073" s="124"/>
      <c r="E1073" s="124"/>
    </row>
    <row r="1074" spans="3:5" ht="12.75">
      <c r="C1074" s="124"/>
      <c r="D1074" s="124"/>
      <c r="E1074" s="124"/>
    </row>
    <row r="1075" spans="3:5" ht="12.75">
      <c r="C1075" s="124"/>
      <c r="D1075" s="124"/>
      <c r="E1075" s="124"/>
    </row>
    <row r="1076" spans="3:5" ht="12.75">
      <c r="C1076" s="124"/>
      <c r="D1076" s="124"/>
      <c r="E1076" s="124"/>
    </row>
    <row r="1077" spans="3:5" ht="12.75">
      <c r="C1077" s="124"/>
      <c r="D1077" s="124"/>
      <c r="E1077" s="124"/>
    </row>
    <row r="1078" spans="3:5" ht="12.75">
      <c r="C1078" s="124"/>
      <c r="D1078" s="124"/>
      <c r="E1078" s="124"/>
    </row>
    <row r="1079" spans="3:5" ht="12.75">
      <c r="C1079" s="124"/>
      <c r="D1079" s="124"/>
      <c r="E1079" s="124"/>
    </row>
    <row r="1080" spans="3:5" ht="12.75">
      <c r="C1080" s="124"/>
      <c r="D1080" s="124"/>
      <c r="E1080" s="124"/>
    </row>
    <row r="1081" spans="3:5" ht="12.75">
      <c r="C1081" s="124"/>
      <c r="D1081" s="124"/>
      <c r="E1081" s="124"/>
    </row>
    <row r="1082" spans="3:5" ht="12.75">
      <c r="C1082" s="124"/>
      <c r="D1082" s="124"/>
      <c r="E1082" s="124"/>
    </row>
    <row r="1083" spans="3:5" ht="12.75">
      <c r="C1083" s="124"/>
      <c r="D1083" s="124"/>
      <c r="E1083" s="124"/>
    </row>
    <row r="1084" spans="3:5" ht="12.75">
      <c r="C1084" s="124"/>
      <c r="D1084" s="124"/>
      <c r="E1084" s="124"/>
    </row>
    <row r="1085" spans="3:5" ht="12.75">
      <c r="C1085" s="124"/>
      <c r="D1085" s="124"/>
      <c r="E1085" s="124"/>
    </row>
    <row r="1086" spans="3:5" ht="12.75">
      <c r="C1086" s="124"/>
      <c r="D1086" s="124"/>
      <c r="E1086" s="124"/>
    </row>
    <row r="1087" spans="3:5" ht="12.75">
      <c r="C1087" s="124"/>
      <c r="D1087" s="124"/>
      <c r="E1087" s="124"/>
    </row>
    <row r="1088" spans="3:5" ht="12.75">
      <c r="C1088" s="124"/>
      <c r="D1088" s="124"/>
      <c r="E1088" s="124"/>
    </row>
    <row r="1089" spans="3:5" ht="12.75">
      <c r="C1089" s="124"/>
      <c r="D1089" s="124"/>
      <c r="E1089" s="124"/>
    </row>
    <row r="1090" spans="3:5" ht="12.75">
      <c r="C1090" s="124"/>
      <c r="D1090" s="124"/>
      <c r="E1090" s="124"/>
    </row>
    <row r="1091" spans="3:5" ht="12.75">
      <c r="C1091" s="124"/>
      <c r="D1091" s="124"/>
      <c r="E1091" s="124"/>
    </row>
    <row r="1092" spans="3:5" ht="12.75">
      <c r="C1092" s="124"/>
      <c r="D1092" s="124"/>
      <c r="E1092" s="124"/>
    </row>
    <row r="1093" spans="3:5" ht="12.75">
      <c r="C1093" s="124"/>
      <c r="D1093" s="124"/>
      <c r="E1093" s="124"/>
    </row>
    <row r="1094" spans="3:5" ht="12.75">
      <c r="C1094" s="124"/>
      <c r="D1094" s="124"/>
      <c r="E1094" s="124"/>
    </row>
    <row r="1095" spans="3:5" ht="12.75">
      <c r="C1095" s="124"/>
      <c r="D1095" s="124"/>
      <c r="E1095" s="124"/>
    </row>
    <row r="1096" spans="3:5" ht="12.75">
      <c r="C1096" s="124"/>
      <c r="D1096" s="124"/>
      <c r="E1096" s="124"/>
    </row>
    <row r="1097" spans="3:5" ht="12.75">
      <c r="C1097" s="124"/>
      <c r="D1097" s="124"/>
      <c r="E1097" s="124"/>
    </row>
    <row r="1098" spans="3:5" ht="12.75">
      <c r="C1098" s="124"/>
      <c r="D1098" s="124"/>
      <c r="E1098" s="124"/>
    </row>
    <row r="1099" spans="3:5" ht="12.75">
      <c r="C1099" s="124"/>
      <c r="D1099" s="124"/>
      <c r="E1099" s="124"/>
    </row>
    <row r="1100" spans="3:5" ht="12.75">
      <c r="C1100" s="124"/>
      <c r="D1100" s="124"/>
      <c r="E1100" s="124"/>
    </row>
    <row r="1101" spans="3:5" ht="12.75">
      <c r="C1101" s="124"/>
      <c r="D1101" s="124"/>
      <c r="E1101" s="124"/>
    </row>
    <row r="1102" spans="3:5" ht="12.75">
      <c r="C1102" s="124"/>
      <c r="D1102" s="124"/>
      <c r="E1102" s="124"/>
    </row>
    <row r="1103" spans="3:5" ht="12.75">
      <c r="C1103" s="124"/>
      <c r="D1103" s="124"/>
      <c r="E1103" s="124"/>
    </row>
    <row r="1104" spans="3:5" ht="12.75">
      <c r="C1104" s="124"/>
      <c r="D1104" s="124"/>
      <c r="E1104" s="124"/>
    </row>
    <row r="1105" spans="3:5" ht="12.75">
      <c r="C1105" s="124"/>
      <c r="D1105" s="124"/>
      <c r="E1105" s="124"/>
    </row>
    <row r="1106" spans="3:5" ht="12.75">
      <c r="C1106" s="124"/>
      <c r="D1106" s="124"/>
      <c r="E1106" s="124"/>
    </row>
    <row r="1107" spans="3:5" ht="12.75">
      <c r="C1107" s="124"/>
      <c r="D1107" s="124"/>
      <c r="E1107" s="124"/>
    </row>
    <row r="1108" spans="3:5" ht="12.75">
      <c r="C1108" s="124"/>
      <c r="D1108" s="124"/>
      <c r="E1108" s="124"/>
    </row>
    <row r="1109" spans="3:5" ht="12.75">
      <c r="C1109" s="124"/>
      <c r="D1109" s="124"/>
      <c r="E1109" s="124"/>
    </row>
    <row r="1110" spans="3:5" ht="12.75">
      <c r="C1110" s="124"/>
      <c r="D1110" s="124"/>
      <c r="E1110" s="124"/>
    </row>
    <row r="1111" spans="3:5" ht="12.75">
      <c r="C1111" s="124"/>
      <c r="D1111" s="124"/>
      <c r="E1111" s="124"/>
    </row>
    <row r="1112" spans="3:5" ht="12.75">
      <c r="C1112" s="124"/>
      <c r="D1112" s="124"/>
      <c r="E1112" s="124"/>
    </row>
    <row r="1113" spans="3:5" ht="12.75">
      <c r="C1113" s="124"/>
      <c r="D1113" s="124"/>
      <c r="E1113" s="124"/>
    </row>
    <row r="1114" spans="3:5" ht="12.75">
      <c r="C1114" s="124"/>
      <c r="D1114" s="124"/>
      <c r="E1114" s="124"/>
    </row>
    <row r="1115" spans="3:5" ht="12.75">
      <c r="C1115" s="124"/>
      <c r="D1115" s="124"/>
      <c r="E1115" s="124"/>
    </row>
    <row r="1116" spans="3:5" ht="12.75">
      <c r="C1116" s="124"/>
      <c r="D1116" s="124"/>
      <c r="E1116" s="124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16"/>
  <sheetViews>
    <sheetView zoomScalePageLayoutView="0" workbookViewId="0" topLeftCell="A49">
      <selection activeCell="A63" sqref="A63:D63"/>
    </sheetView>
  </sheetViews>
  <sheetFormatPr defaultColWidth="11.421875" defaultRowHeight="12.75"/>
  <cols>
    <col min="1" max="1" width="19.7109375" style="0" customWidth="1"/>
    <col min="2" max="2" width="41.00390625" style="0" customWidth="1"/>
    <col min="3" max="3" width="17.7109375" style="0" customWidth="1"/>
    <col min="4" max="4" width="12.7109375" style="0" customWidth="1"/>
    <col min="5" max="5" width="12.57421875" style="0" customWidth="1"/>
  </cols>
  <sheetData>
    <row r="1" spans="1:5" ht="15.75">
      <c r="A1" s="125" t="s">
        <v>176</v>
      </c>
      <c r="B1" s="1"/>
      <c r="C1" s="7"/>
      <c r="D1" s="2"/>
      <c r="E1" s="2"/>
    </row>
    <row r="2" spans="1:6" ht="15.75">
      <c r="A2" s="126" t="s">
        <v>167</v>
      </c>
      <c r="B2" s="1"/>
      <c r="C2" s="7"/>
      <c r="D2" s="7"/>
      <c r="E2" s="7"/>
      <c r="F2" s="6"/>
    </row>
    <row r="3" spans="1:6" ht="12.75">
      <c r="A3" s="7"/>
      <c r="B3" s="7"/>
      <c r="C3" s="7"/>
      <c r="D3" s="7"/>
      <c r="E3" s="7"/>
      <c r="F3" s="6"/>
    </row>
    <row r="4" spans="1:6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</row>
    <row r="5" spans="1:6" ht="76.5" customHeight="1">
      <c r="A5" s="14" t="s">
        <v>109</v>
      </c>
      <c r="B5" s="17" t="s">
        <v>35</v>
      </c>
      <c r="C5" s="7"/>
      <c r="D5" s="7"/>
      <c r="E5" s="7"/>
      <c r="F5" s="7"/>
    </row>
    <row r="6" spans="1:6" ht="21.75" customHeight="1">
      <c r="A6" s="14" t="s">
        <v>110</v>
      </c>
      <c r="B6" s="17" t="s">
        <v>56</v>
      </c>
      <c r="C6" s="7"/>
      <c r="D6" s="7"/>
      <c r="E6" s="7"/>
      <c r="F6" s="7"/>
    </row>
    <row r="7" spans="1:6" ht="12.75">
      <c r="A7" s="19" t="s">
        <v>110</v>
      </c>
      <c r="B7" s="16" t="s">
        <v>3</v>
      </c>
      <c r="C7" s="64">
        <v>485</v>
      </c>
      <c r="D7" s="64">
        <v>44457301</v>
      </c>
      <c r="E7" s="64">
        <v>22229</v>
      </c>
      <c r="F7" s="60"/>
    </row>
    <row r="8" spans="1:6" ht="12.75">
      <c r="A8" s="19" t="s">
        <v>110</v>
      </c>
      <c r="B8" s="16" t="s">
        <v>6</v>
      </c>
      <c r="C8" s="64">
        <v>22738</v>
      </c>
      <c r="D8" s="64">
        <v>271362895</v>
      </c>
      <c r="E8" s="64">
        <v>126216</v>
      </c>
      <c r="F8" s="60"/>
    </row>
    <row r="9" spans="1:6" ht="12.75">
      <c r="A9" s="19" t="s">
        <v>110</v>
      </c>
      <c r="B9" s="16" t="s">
        <v>23</v>
      </c>
      <c r="C9" s="64">
        <v>165</v>
      </c>
      <c r="D9" s="64">
        <v>4837500</v>
      </c>
      <c r="E9" s="64">
        <v>2250</v>
      </c>
      <c r="F9" s="60"/>
    </row>
    <row r="10" spans="1:6" ht="12.75">
      <c r="A10" s="19" t="s">
        <v>110</v>
      </c>
      <c r="B10" s="16" t="s">
        <v>8</v>
      </c>
      <c r="C10" s="64">
        <v>765433</v>
      </c>
      <c r="D10" s="64">
        <v>3041816388</v>
      </c>
      <c r="E10" s="64">
        <v>1422613</v>
      </c>
      <c r="F10" s="60"/>
    </row>
    <row r="11" spans="1:6" ht="12.75">
      <c r="A11" s="19" t="s">
        <v>110</v>
      </c>
      <c r="B11" s="16" t="s">
        <v>9</v>
      </c>
      <c r="C11" s="64">
        <v>17240</v>
      </c>
      <c r="D11" s="64">
        <v>313079690</v>
      </c>
      <c r="E11" s="64">
        <v>147234</v>
      </c>
      <c r="F11" s="60"/>
    </row>
    <row r="12" spans="1:6" ht="12.75">
      <c r="A12" s="19" t="s">
        <v>110</v>
      </c>
      <c r="B12" s="16" t="s">
        <v>28</v>
      </c>
      <c r="C12" s="64">
        <v>1147</v>
      </c>
      <c r="D12" s="64">
        <v>31597050</v>
      </c>
      <c r="E12" s="64">
        <v>15167</v>
      </c>
      <c r="F12" s="60"/>
    </row>
    <row r="13" spans="1:6" ht="12.75">
      <c r="A13" s="19" t="s">
        <v>110</v>
      </c>
      <c r="B13" s="16" t="s">
        <v>10</v>
      </c>
      <c r="C13" s="64">
        <v>5337</v>
      </c>
      <c r="D13" s="64">
        <v>108389240</v>
      </c>
      <c r="E13" s="64">
        <v>51609</v>
      </c>
      <c r="F13" s="60"/>
    </row>
    <row r="14" spans="1:6" ht="12.75">
      <c r="A14" s="19" t="s">
        <v>110</v>
      </c>
      <c r="B14" s="16" t="s">
        <v>14</v>
      </c>
      <c r="C14" s="64">
        <v>17242</v>
      </c>
      <c r="D14" s="64">
        <v>474629016</v>
      </c>
      <c r="E14" s="64">
        <v>228270</v>
      </c>
      <c r="F14" s="60"/>
    </row>
    <row r="15" spans="1:6" ht="12.75">
      <c r="A15" s="19" t="s">
        <v>110</v>
      </c>
      <c r="B15" s="16" t="s">
        <v>27</v>
      </c>
      <c r="C15" s="64">
        <v>1606</v>
      </c>
      <c r="D15" s="64">
        <v>82861759</v>
      </c>
      <c r="E15" s="64">
        <v>39680</v>
      </c>
      <c r="F15" s="60"/>
    </row>
    <row r="16" spans="1:6" ht="12.75">
      <c r="A16" s="19" t="s">
        <v>110</v>
      </c>
      <c r="B16" s="23" t="s">
        <v>26</v>
      </c>
      <c r="C16" s="65">
        <f>SUM(C7:C15)</f>
        <v>831393</v>
      </c>
      <c r="D16" s="65">
        <f>SUM(D7:D15)</f>
        <v>4373030839</v>
      </c>
      <c r="E16" s="65">
        <f>SUM(E7:E15)</f>
        <v>2055268</v>
      </c>
      <c r="F16" s="60"/>
    </row>
    <row r="17" spans="1:6" ht="21.75">
      <c r="A17" s="14" t="s">
        <v>41</v>
      </c>
      <c r="B17" s="15" t="s">
        <v>61</v>
      </c>
      <c r="C17" s="64"/>
      <c r="D17" s="64"/>
      <c r="E17" s="64"/>
      <c r="F17" s="60"/>
    </row>
    <row r="18" spans="1:6" ht="12.75">
      <c r="A18" s="19" t="s">
        <v>62</v>
      </c>
      <c r="B18" s="15" t="s">
        <v>63</v>
      </c>
      <c r="C18" s="64"/>
      <c r="D18" s="64"/>
      <c r="E18" s="64"/>
      <c r="F18" s="60"/>
    </row>
    <row r="19" spans="1:6" ht="12.75">
      <c r="A19" s="19" t="s">
        <v>62</v>
      </c>
      <c r="B19" s="16" t="s">
        <v>8</v>
      </c>
      <c r="C19" s="64">
        <v>734562</v>
      </c>
      <c r="D19" s="64">
        <v>2017215501</v>
      </c>
      <c r="E19" s="64">
        <v>958481</v>
      </c>
      <c r="F19" s="60"/>
    </row>
    <row r="20" spans="1:6" ht="12.75">
      <c r="A20" s="19" t="s">
        <v>62</v>
      </c>
      <c r="B20" s="16" t="s">
        <v>9</v>
      </c>
      <c r="C20" s="64">
        <v>6751</v>
      </c>
      <c r="D20" s="64">
        <v>166186293</v>
      </c>
      <c r="E20" s="64">
        <v>77299</v>
      </c>
      <c r="F20" s="60"/>
    </row>
    <row r="21" spans="1:6" ht="12.75">
      <c r="A21" s="19" t="s">
        <v>62</v>
      </c>
      <c r="B21" s="16" t="s">
        <v>10</v>
      </c>
      <c r="C21" s="64">
        <v>1800</v>
      </c>
      <c r="D21" s="64">
        <v>19602653</v>
      </c>
      <c r="E21" s="64">
        <v>9427</v>
      </c>
      <c r="F21" s="60"/>
    </row>
    <row r="22" spans="1:6" ht="12.75">
      <c r="A22" s="19" t="s">
        <v>62</v>
      </c>
      <c r="B22" s="16" t="s">
        <v>14</v>
      </c>
      <c r="C22" s="64">
        <v>560</v>
      </c>
      <c r="D22" s="64">
        <v>8686000</v>
      </c>
      <c r="E22" s="64">
        <v>4040</v>
      </c>
      <c r="F22" s="60"/>
    </row>
    <row r="23" spans="1:6" ht="12.75">
      <c r="A23" s="19" t="s">
        <v>62</v>
      </c>
      <c r="B23" s="23" t="s">
        <v>26</v>
      </c>
      <c r="C23" s="65">
        <f>SUM(C19:C22)</f>
        <v>743673</v>
      </c>
      <c r="D23" s="65">
        <f>SUM(D19:D22)</f>
        <v>2211690447</v>
      </c>
      <c r="E23" s="65">
        <f>SUM(E19:E22)</f>
        <v>1049247</v>
      </c>
      <c r="F23" s="60"/>
    </row>
    <row r="24" spans="1:6" ht="12.75">
      <c r="A24" s="11" t="s">
        <v>155</v>
      </c>
      <c r="B24" s="15" t="s">
        <v>65</v>
      </c>
      <c r="C24" s="64"/>
      <c r="D24" s="64"/>
      <c r="E24" s="64"/>
      <c r="F24" s="60"/>
    </row>
    <row r="25" spans="1:6" ht="12.75">
      <c r="A25" s="12" t="s">
        <v>155</v>
      </c>
      <c r="B25" s="16" t="s">
        <v>3</v>
      </c>
      <c r="C25" s="64">
        <v>24</v>
      </c>
      <c r="D25" s="64">
        <v>4772473</v>
      </c>
      <c r="E25" s="64">
        <v>2275</v>
      </c>
      <c r="F25" s="60"/>
    </row>
    <row r="26" spans="1:6" ht="12.75">
      <c r="A26" s="12" t="s">
        <v>155</v>
      </c>
      <c r="B26" s="16" t="s">
        <v>20</v>
      </c>
      <c r="C26" s="64">
        <v>113</v>
      </c>
      <c r="D26" s="64">
        <v>2885760</v>
      </c>
      <c r="E26" s="64">
        <v>1503</v>
      </c>
      <c r="F26" s="60"/>
    </row>
    <row r="27" spans="1:6" ht="12.75">
      <c r="A27" s="12" t="s">
        <v>155</v>
      </c>
      <c r="B27" s="16" t="s">
        <v>57</v>
      </c>
      <c r="C27" s="64">
        <v>302</v>
      </c>
      <c r="D27" s="64">
        <v>701786</v>
      </c>
      <c r="E27" s="64">
        <v>328</v>
      </c>
      <c r="F27" s="60"/>
    </row>
    <row r="28" spans="1:6" ht="12.75">
      <c r="A28" s="12" t="s">
        <v>155</v>
      </c>
      <c r="B28" s="16" t="s">
        <v>8</v>
      </c>
      <c r="C28" s="64">
        <v>1676707</v>
      </c>
      <c r="D28" s="64">
        <v>1973351777</v>
      </c>
      <c r="E28" s="64">
        <v>907631</v>
      </c>
      <c r="F28" s="60"/>
    </row>
    <row r="29" spans="1:6" ht="12.75">
      <c r="A29" s="12" t="s">
        <v>155</v>
      </c>
      <c r="B29" s="16" t="s">
        <v>9</v>
      </c>
      <c r="C29" s="64">
        <v>13</v>
      </c>
      <c r="D29" s="64">
        <v>579771</v>
      </c>
      <c r="E29" s="64">
        <v>275</v>
      </c>
      <c r="F29" s="60"/>
    </row>
    <row r="30" spans="1:6" ht="12.75">
      <c r="A30" s="12" t="s">
        <v>155</v>
      </c>
      <c r="B30" s="16" t="s">
        <v>10</v>
      </c>
      <c r="C30" s="64">
        <v>9</v>
      </c>
      <c r="D30" s="64">
        <v>7730139</v>
      </c>
      <c r="E30" s="64">
        <v>3639</v>
      </c>
      <c r="F30" s="60"/>
    </row>
    <row r="31" spans="1:6" ht="12.75">
      <c r="A31" s="12" t="s">
        <v>155</v>
      </c>
      <c r="B31" s="16" t="s">
        <v>25</v>
      </c>
      <c r="C31" s="64">
        <v>20</v>
      </c>
      <c r="D31" s="64">
        <v>2735846</v>
      </c>
      <c r="E31" s="64">
        <v>1425</v>
      </c>
      <c r="F31" s="60"/>
    </row>
    <row r="32" spans="1:6" ht="12.75">
      <c r="A32" s="12" t="s">
        <v>155</v>
      </c>
      <c r="B32" s="23" t="s">
        <v>26</v>
      </c>
      <c r="C32" s="65">
        <f>SUM(C25:C31)</f>
        <v>1677188</v>
      </c>
      <c r="D32" s="65">
        <f>SUM(D25:D31)</f>
        <v>1992757552</v>
      </c>
      <c r="E32" s="65">
        <f>SUM(E25:E31)</f>
        <v>917076</v>
      </c>
      <c r="F32" s="60"/>
    </row>
    <row r="33" spans="1:6" ht="12.75">
      <c r="A33" s="12" t="s">
        <v>60</v>
      </c>
      <c r="B33" s="23" t="s">
        <v>26</v>
      </c>
      <c r="C33" s="65">
        <f>C32+C23</f>
        <v>2420861</v>
      </c>
      <c r="D33" s="65">
        <f>D32+D23</f>
        <v>4204447999</v>
      </c>
      <c r="E33" s="65">
        <f>E32+E23</f>
        <v>1966323</v>
      </c>
      <c r="F33" s="60"/>
    </row>
    <row r="34" spans="1:6" ht="21.75">
      <c r="A34" s="14" t="s">
        <v>66</v>
      </c>
      <c r="B34" s="15" t="s">
        <v>74</v>
      </c>
      <c r="C34" s="64"/>
      <c r="D34" s="64"/>
      <c r="E34" s="64"/>
      <c r="F34" s="60"/>
    </row>
    <row r="35" spans="1:6" ht="12.75">
      <c r="A35" s="19" t="s">
        <v>66</v>
      </c>
      <c r="B35" s="16" t="s">
        <v>3</v>
      </c>
      <c r="C35" s="64">
        <v>8</v>
      </c>
      <c r="D35" s="64">
        <v>5693710</v>
      </c>
      <c r="E35" s="64">
        <v>2648</v>
      </c>
      <c r="F35" s="60"/>
    </row>
    <row r="36" spans="1:6" ht="12.75">
      <c r="A36" s="19" t="s">
        <v>66</v>
      </c>
      <c r="B36" s="16" t="s">
        <v>6</v>
      </c>
      <c r="C36" s="64">
        <v>345</v>
      </c>
      <c r="D36" s="64">
        <v>866880</v>
      </c>
      <c r="E36" s="64">
        <v>404</v>
      </c>
      <c r="F36" s="60"/>
    </row>
    <row r="37" spans="1:6" ht="12.75">
      <c r="A37" s="19" t="s">
        <v>66</v>
      </c>
      <c r="B37" s="16" t="s">
        <v>57</v>
      </c>
      <c r="C37" s="64">
        <v>8250</v>
      </c>
      <c r="D37" s="64">
        <v>19282512</v>
      </c>
      <c r="E37" s="64">
        <v>8969</v>
      </c>
      <c r="F37" s="60"/>
    </row>
    <row r="38" spans="1:6" ht="12.75">
      <c r="A38" s="19" t="s">
        <v>66</v>
      </c>
      <c r="B38" s="16" t="s">
        <v>8</v>
      </c>
      <c r="C38" s="64">
        <v>2356</v>
      </c>
      <c r="D38" s="64">
        <v>32922380</v>
      </c>
      <c r="E38" s="64">
        <v>15800</v>
      </c>
      <c r="F38" s="60"/>
    </row>
    <row r="39" spans="1:6" ht="12.75">
      <c r="A39" s="19" t="s">
        <v>66</v>
      </c>
      <c r="B39" s="16" t="s">
        <v>9</v>
      </c>
      <c r="C39" s="64">
        <v>864</v>
      </c>
      <c r="D39" s="64">
        <v>11574654</v>
      </c>
      <c r="E39" s="64">
        <v>5387</v>
      </c>
      <c r="F39" s="60"/>
    </row>
    <row r="40" spans="1:6" ht="12.75">
      <c r="A40" s="19" t="s">
        <v>66</v>
      </c>
      <c r="B40" s="16" t="s">
        <v>10</v>
      </c>
      <c r="C40" s="64">
        <v>2606</v>
      </c>
      <c r="D40" s="64">
        <v>14959347</v>
      </c>
      <c r="E40" s="64">
        <v>6959</v>
      </c>
      <c r="F40" s="60"/>
    </row>
    <row r="41" spans="1:6" ht="12.75">
      <c r="A41" s="19" t="s">
        <v>66</v>
      </c>
      <c r="B41" s="16" t="s">
        <v>14</v>
      </c>
      <c r="C41" s="64">
        <v>106</v>
      </c>
      <c r="D41" s="64">
        <v>13351500</v>
      </c>
      <c r="E41" s="64">
        <v>6210</v>
      </c>
      <c r="F41" s="60"/>
    </row>
    <row r="42" spans="1:6" ht="12.75">
      <c r="A42" s="19" t="s">
        <v>66</v>
      </c>
      <c r="B42" s="16" t="s">
        <v>27</v>
      </c>
      <c r="C42" s="64">
        <v>6</v>
      </c>
      <c r="D42" s="64">
        <v>162293</v>
      </c>
      <c r="E42" s="64">
        <v>75</v>
      </c>
      <c r="F42" s="60"/>
    </row>
    <row r="43" spans="1:6" ht="12.75">
      <c r="A43" s="19" t="s">
        <v>66</v>
      </c>
      <c r="B43" s="23" t="s">
        <v>26</v>
      </c>
      <c r="C43" s="65">
        <f>SUM(C35:C42)</f>
        <v>14541</v>
      </c>
      <c r="D43" s="65">
        <f>SUM(D35:D42)</f>
        <v>98813276</v>
      </c>
      <c r="E43" s="65">
        <f>SUM(E35:E42)</f>
        <v>46452</v>
      </c>
      <c r="F43" s="60"/>
    </row>
    <row r="44" spans="1:6" ht="21.75">
      <c r="A44" s="14" t="s">
        <v>68</v>
      </c>
      <c r="B44" s="15" t="s">
        <v>69</v>
      </c>
      <c r="C44" s="64"/>
      <c r="D44" s="64"/>
      <c r="E44" s="64"/>
      <c r="F44" s="60"/>
    </row>
    <row r="45" spans="1:6" ht="12.75">
      <c r="A45" s="14" t="s">
        <v>70</v>
      </c>
      <c r="B45" s="15" t="s">
        <v>71</v>
      </c>
      <c r="C45" s="65"/>
      <c r="D45" s="65"/>
      <c r="E45" s="65"/>
      <c r="F45" s="60"/>
    </row>
    <row r="46" spans="1:6" ht="12.75">
      <c r="A46" s="19" t="s">
        <v>70</v>
      </c>
      <c r="B46" s="16" t="s">
        <v>169</v>
      </c>
      <c r="C46" s="64">
        <v>110888</v>
      </c>
      <c r="D46" s="64">
        <v>120131250</v>
      </c>
      <c r="E46" s="64">
        <v>55875</v>
      </c>
      <c r="F46" s="60"/>
    </row>
    <row r="47" spans="1:6" ht="12.75">
      <c r="A47" s="19" t="s">
        <v>70</v>
      </c>
      <c r="B47" s="16" t="s">
        <v>170</v>
      </c>
      <c r="C47" s="64">
        <v>119978</v>
      </c>
      <c r="D47" s="64">
        <v>359735000</v>
      </c>
      <c r="E47" s="64">
        <v>168950</v>
      </c>
      <c r="F47" s="60"/>
    </row>
    <row r="48" spans="1:6" ht="12.75">
      <c r="A48" s="19" t="s">
        <v>70</v>
      </c>
      <c r="B48" s="16" t="s">
        <v>171</v>
      </c>
      <c r="C48" s="64">
        <v>7250579</v>
      </c>
      <c r="D48" s="64">
        <v>9512009525</v>
      </c>
      <c r="E48" s="64">
        <v>4490933</v>
      </c>
      <c r="F48" s="60"/>
    </row>
    <row r="49" spans="1:6" ht="12.75">
      <c r="A49" s="19" t="s">
        <v>70</v>
      </c>
      <c r="B49" s="16" t="s">
        <v>172</v>
      </c>
      <c r="C49" s="64">
        <v>174258</v>
      </c>
      <c r="D49" s="64">
        <v>1452399150</v>
      </c>
      <c r="E49" s="64">
        <v>675945</v>
      </c>
      <c r="F49" s="60"/>
    </row>
    <row r="50" spans="1:6" ht="12.75">
      <c r="A50" s="19" t="s">
        <v>70</v>
      </c>
      <c r="B50" s="16" t="s">
        <v>173</v>
      </c>
      <c r="C50" s="64">
        <v>2149</v>
      </c>
      <c r="D50" s="64">
        <v>15265000</v>
      </c>
      <c r="E50" s="64">
        <v>7102</v>
      </c>
      <c r="F50" s="60"/>
    </row>
    <row r="51" spans="1:6" ht="12.75">
      <c r="A51" s="19" t="s">
        <v>70</v>
      </c>
      <c r="B51" s="16" t="s">
        <v>174</v>
      </c>
      <c r="C51" s="64">
        <v>3</v>
      </c>
      <c r="D51" s="64">
        <v>278425</v>
      </c>
      <c r="E51" s="64">
        <v>130</v>
      </c>
      <c r="F51" s="60"/>
    </row>
    <row r="52" spans="1:6" ht="12.75">
      <c r="A52" s="19" t="s">
        <v>70</v>
      </c>
      <c r="B52" s="16" t="s">
        <v>175</v>
      </c>
      <c r="C52" s="64">
        <v>370505</v>
      </c>
      <c r="D52" s="64">
        <v>1234507000</v>
      </c>
      <c r="E52" s="64">
        <v>587908</v>
      </c>
      <c r="F52" s="60"/>
    </row>
    <row r="53" spans="1:6" ht="12.75">
      <c r="A53" s="19" t="s">
        <v>70</v>
      </c>
      <c r="B53" s="23" t="s">
        <v>26</v>
      </c>
      <c r="C53" s="65">
        <f>SUM(C46:C52)</f>
        <v>8028360</v>
      </c>
      <c r="D53" s="65">
        <f>SUM(D46:D52)</f>
        <v>12694325350</v>
      </c>
      <c r="E53" s="65">
        <f>SUM(E46:E52)</f>
        <v>5986843</v>
      </c>
      <c r="F53" s="60"/>
    </row>
    <row r="54" spans="1:6" ht="12.75">
      <c r="A54" s="11" t="s">
        <v>49</v>
      </c>
      <c r="B54" s="15" t="s">
        <v>65</v>
      </c>
      <c r="C54" s="65"/>
      <c r="D54" s="65"/>
      <c r="E54" s="65"/>
      <c r="F54" s="60"/>
    </row>
    <row r="55" spans="1:6" ht="12.75">
      <c r="A55" s="12" t="s">
        <v>49</v>
      </c>
      <c r="B55" s="16" t="s">
        <v>3</v>
      </c>
      <c r="C55" s="64">
        <v>500</v>
      </c>
      <c r="D55" s="64">
        <v>12588120</v>
      </c>
      <c r="E55" s="64">
        <v>5855</v>
      </c>
      <c r="F55" s="60"/>
    </row>
    <row r="56" spans="1:6" ht="12.75">
      <c r="A56" s="12" t="s">
        <v>49</v>
      </c>
      <c r="B56" s="16" t="s">
        <v>8</v>
      </c>
      <c r="C56" s="64">
        <v>18</v>
      </c>
      <c r="D56" s="64">
        <v>62460</v>
      </c>
      <c r="E56" s="64">
        <v>29</v>
      </c>
      <c r="F56" s="60"/>
    </row>
    <row r="57" spans="1:6" ht="12.75">
      <c r="A57" s="12" t="s">
        <v>49</v>
      </c>
      <c r="B57" s="16" t="s">
        <v>9</v>
      </c>
      <c r="C57" s="64">
        <v>146265</v>
      </c>
      <c r="D57" s="64">
        <v>638605597</v>
      </c>
      <c r="E57" s="64">
        <v>297846</v>
      </c>
      <c r="F57" s="60"/>
    </row>
    <row r="58" spans="1:6" ht="12.75">
      <c r="A58" s="12" t="s">
        <v>49</v>
      </c>
      <c r="B58" s="16" t="s">
        <v>25</v>
      </c>
      <c r="C58" s="64">
        <v>2961</v>
      </c>
      <c r="D58" s="64">
        <v>5910608</v>
      </c>
      <c r="E58" s="64">
        <v>2752</v>
      </c>
      <c r="F58" s="60"/>
    </row>
    <row r="59" spans="1:6" ht="12.75">
      <c r="A59" s="12" t="s">
        <v>49</v>
      </c>
      <c r="B59" s="23" t="s">
        <v>26</v>
      </c>
      <c r="C59" s="65">
        <f>SUM(C55:C58)</f>
        <v>149744</v>
      </c>
      <c r="D59" s="65">
        <f>SUM(D55:D58)</f>
        <v>657166785</v>
      </c>
      <c r="E59" s="65">
        <f>SUM(E55:E58)</f>
        <v>306482</v>
      </c>
      <c r="F59" s="60"/>
    </row>
    <row r="60" spans="1:6" ht="12.75">
      <c r="A60" s="12"/>
      <c r="B60" s="1" t="s">
        <v>26</v>
      </c>
      <c r="C60" s="120">
        <f>C59+C53</f>
        <v>8178104</v>
      </c>
      <c r="D60" s="120">
        <f>D59+D53</f>
        <v>13351492135</v>
      </c>
      <c r="E60" s="120">
        <f>E59+E53</f>
        <v>6293325</v>
      </c>
      <c r="F60" s="60"/>
    </row>
    <row r="61" spans="1:6" ht="12.75">
      <c r="A61" s="36"/>
      <c r="B61" s="1" t="s">
        <v>5</v>
      </c>
      <c r="C61" s="120">
        <f>C60+C43+C33+C16</f>
        <v>11444899</v>
      </c>
      <c r="D61" s="120">
        <f>D60+D43+D33+D16</f>
        <v>22027784249</v>
      </c>
      <c r="E61" s="120">
        <f>E60+E43+E33+E16</f>
        <v>10361368</v>
      </c>
      <c r="F61" s="60"/>
    </row>
    <row r="62" spans="1:6" ht="12.75">
      <c r="A62" s="36"/>
      <c r="B62" s="7"/>
      <c r="C62" s="121"/>
      <c r="D62" s="121"/>
      <c r="E62" s="121"/>
      <c r="F62" s="60"/>
    </row>
    <row r="63" spans="1:6" ht="12.75">
      <c r="A63" s="118" t="s">
        <v>146</v>
      </c>
      <c r="B63" s="7"/>
      <c r="C63" s="121"/>
      <c r="D63" s="121"/>
      <c r="E63" s="121"/>
      <c r="F63" s="60"/>
    </row>
    <row r="64" spans="1:6" ht="12.75">
      <c r="A64" s="36"/>
      <c r="B64" s="7"/>
      <c r="C64" s="121"/>
      <c r="D64" s="121"/>
      <c r="E64" s="121"/>
      <c r="F64" s="60"/>
    </row>
    <row r="65" spans="1:6" ht="12.75">
      <c r="A65" s="36"/>
      <c r="B65" s="7"/>
      <c r="C65" s="121"/>
      <c r="D65" s="121"/>
      <c r="E65" s="121"/>
      <c r="F65" s="60"/>
    </row>
    <row r="66" spans="1:6" ht="12.75">
      <c r="A66" s="36"/>
      <c r="B66" s="7"/>
      <c r="C66" s="121"/>
      <c r="D66" s="121"/>
      <c r="E66" s="121"/>
      <c r="F66" s="60"/>
    </row>
    <row r="67" spans="1:6" ht="12.75">
      <c r="A67" s="36"/>
      <c r="B67" s="7"/>
      <c r="C67" s="121"/>
      <c r="D67" s="121"/>
      <c r="E67" s="121"/>
      <c r="F67" s="60"/>
    </row>
    <row r="68" spans="1:6" ht="12.75">
      <c r="A68" s="36"/>
      <c r="B68" s="7"/>
      <c r="C68" s="121"/>
      <c r="D68" s="121"/>
      <c r="E68" s="121"/>
      <c r="F68" s="60"/>
    </row>
    <row r="69" spans="1:6" ht="12.75">
      <c r="A69" s="36"/>
      <c r="B69" s="7"/>
      <c r="C69" s="121"/>
      <c r="D69" s="121"/>
      <c r="E69" s="121"/>
      <c r="F69" s="60"/>
    </row>
    <row r="70" spans="1:6" ht="12.75">
      <c r="A70" s="36"/>
      <c r="B70" s="7"/>
      <c r="C70" s="121"/>
      <c r="D70" s="121"/>
      <c r="E70" s="121"/>
      <c r="F70" s="60"/>
    </row>
    <row r="71" spans="1:6" ht="12.75">
      <c r="A71" s="36"/>
      <c r="B71" s="7"/>
      <c r="C71" s="121"/>
      <c r="D71" s="121"/>
      <c r="E71" s="121"/>
      <c r="F71" s="60"/>
    </row>
    <row r="72" spans="1:6" ht="12.75">
      <c r="A72" s="36"/>
      <c r="B72" s="7"/>
      <c r="C72" s="121"/>
      <c r="D72" s="121"/>
      <c r="E72" s="121"/>
      <c r="F72" s="60"/>
    </row>
    <row r="73" spans="1:6" ht="12.75">
      <c r="A73" s="36"/>
      <c r="B73" s="7"/>
      <c r="C73" s="121"/>
      <c r="D73" s="121"/>
      <c r="E73" s="121"/>
      <c r="F73" s="60"/>
    </row>
    <row r="74" spans="1:6" ht="12.75">
      <c r="A74" s="36"/>
      <c r="B74" s="7"/>
      <c r="C74" s="121"/>
      <c r="D74" s="121"/>
      <c r="E74" s="121"/>
      <c r="F74" s="60"/>
    </row>
    <row r="75" spans="1:6" ht="12.75">
      <c r="A75" s="36"/>
      <c r="B75" s="7"/>
      <c r="C75" s="121"/>
      <c r="D75" s="121"/>
      <c r="E75" s="121"/>
      <c r="F75" s="60"/>
    </row>
    <row r="76" spans="1:6" ht="12.75">
      <c r="A76" s="36"/>
      <c r="B76" s="7"/>
      <c r="C76" s="121"/>
      <c r="D76" s="121"/>
      <c r="E76" s="121"/>
      <c r="F76" s="60"/>
    </row>
    <row r="77" spans="1:6" ht="12.75">
      <c r="A77" s="36"/>
      <c r="B77" s="7"/>
      <c r="C77" s="121"/>
      <c r="D77" s="121"/>
      <c r="E77" s="121"/>
      <c r="F77" s="60"/>
    </row>
    <row r="78" spans="1:6" ht="12.75">
      <c r="A78" s="36"/>
      <c r="B78" s="7"/>
      <c r="C78" s="121"/>
      <c r="D78" s="121"/>
      <c r="E78" s="121"/>
      <c r="F78" s="60"/>
    </row>
    <row r="79" spans="1:6" ht="12.75">
      <c r="A79" s="36"/>
      <c r="B79" s="7"/>
      <c r="C79" s="121"/>
      <c r="D79" s="121"/>
      <c r="E79" s="121"/>
      <c r="F79" s="60"/>
    </row>
    <row r="80" spans="1:6" ht="12.75">
      <c r="A80" s="36"/>
      <c r="B80" s="7"/>
      <c r="C80" s="121"/>
      <c r="D80" s="121"/>
      <c r="E80" s="121"/>
      <c r="F80" s="60"/>
    </row>
    <row r="81" spans="1:6" ht="12.75">
      <c r="A81" s="36"/>
      <c r="B81" s="7"/>
      <c r="C81" s="121"/>
      <c r="D81" s="121"/>
      <c r="E81" s="121"/>
      <c r="F81" s="60"/>
    </row>
    <row r="82" spans="1:6" ht="12.75">
      <c r="A82" s="36"/>
      <c r="B82" s="7"/>
      <c r="C82" s="121"/>
      <c r="D82" s="121"/>
      <c r="E82" s="121"/>
      <c r="F82" s="60"/>
    </row>
    <row r="83" spans="1:6" ht="12.75">
      <c r="A83" s="36"/>
      <c r="B83" s="7"/>
      <c r="C83" s="121"/>
      <c r="D83" s="121"/>
      <c r="E83" s="121"/>
      <c r="F83" s="60"/>
    </row>
    <row r="84" spans="1:6" ht="12.75">
      <c r="A84" s="36"/>
      <c r="B84" s="7"/>
      <c r="C84" s="121"/>
      <c r="D84" s="121"/>
      <c r="E84" s="121"/>
      <c r="F84" s="60"/>
    </row>
    <row r="85" spans="1:6" ht="12.75">
      <c r="A85" s="36"/>
      <c r="B85" s="7"/>
      <c r="C85" s="121"/>
      <c r="D85" s="121"/>
      <c r="E85" s="121"/>
      <c r="F85" s="60"/>
    </row>
    <row r="86" spans="1:6" ht="12.75">
      <c r="A86" s="36"/>
      <c r="B86" s="7"/>
      <c r="C86" s="121"/>
      <c r="D86" s="121"/>
      <c r="E86" s="121"/>
      <c r="F86" s="60"/>
    </row>
    <row r="87" spans="1:6" ht="12.75">
      <c r="A87" s="36"/>
      <c r="B87" s="7"/>
      <c r="C87" s="121"/>
      <c r="D87" s="121"/>
      <c r="E87" s="121"/>
      <c r="F87" s="60"/>
    </row>
    <row r="88" spans="1:6" ht="12.75">
      <c r="A88" s="36"/>
      <c r="B88" s="7"/>
      <c r="C88" s="121"/>
      <c r="D88" s="121"/>
      <c r="E88" s="121"/>
      <c r="F88" s="60"/>
    </row>
    <row r="89" spans="1:6" ht="12.75">
      <c r="A89" s="36"/>
      <c r="B89" s="7"/>
      <c r="C89" s="121"/>
      <c r="D89" s="121"/>
      <c r="E89" s="121"/>
      <c r="F89" s="60"/>
    </row>
    <row r="90" spans="1:6" ht="12.75">
      <c r="A90" s="36"/>
      <c r="B90" s="7"/>
      <c r="C90" s="121"/>
      <c r="D90" s="121"/>
      <c r="E90" s="121"/>
      <c r="F90" s="60"/>
    </row>
    <row r="91" spans="1:6" ht="12.75">
      <c r="A91" s="36"/>
      <c r="B91" s="7"/>
      <c r="C91" s="121"/>
      <c r="D91" s="121"/>
      <c r="E91" s="121"/>
      <c r="F91" s="60"/>
    </row>
    <row r="92" spans="1:6" ht="12.75">
      <c r="A92" s="36"/>
      <c r="B92" s="7"/>
      <c r="C92" s="121"/>
      <c r="D92" s="121"/>
      <c r="E92" s="121"/>
      <c r="F92" s="60"/>
    </row>
    <row r="93" spans="1:6" ht="12.75">
      <c r="A93" s="36"/>
      <c r="B93" s="7"/>
      <c r="C93" s="121"/>
      <c r="D93" s="121"/>
      <c r="E93" s="121"/>
      <c r="F93" s="60"/>
    </row>
    <row r="94" spans="1:6" ht="12.75">
      <c r="A94" s="36"/>
      <c r="B94" s="7"/>
      <c r="C94" s="121"/>
      <c r="D94" s="121"/>
      <c r="E94" s="121"/>
      <c r="F94" s="60"/>
    </row>
    <row r="95" spans="1:6" ht="12.75">
      <c r="A95" s="36"/>
      <c r="B95" s="7"/>
      <c r="C95" s="121"/>
      <c r="D95" s="121"/>
      <c r="E95" s="121"/>
      <c r="F95" s="60"/>
    </row>
    <row r="96" spans="1:6" ht="12.75">
      <c r="A96" s="36"/>
      <c r="B96" s="7"/>
      <c r="C96" s="121"/>
      <c r="D96" s="121"/>
      <c r="E96" s="121"/>
      <c r="F96" s="60"/>
    </row>
    <row r="97" spans="1:6" ht="12.75">
      <c r="A97" s="36"/>
      <c r="B97" s="7"/>
      <c r="C97" s="121"/>
      <c r="D97" s="121"/>
      <c r="E97" s="121"/>
      <c r="F97" s="60"/>
    </row>
    <row r="98" spans="1:6" ht="12.75">
      <c r="A98" s="36"/>
      <c r="B98" s="7"/>
      <c r="C98" s="121"/>
      <c r="D98" s="121"/>
      <c r="E98" s="121"/>
      <c r="F98" s="60"/>
    </row>
    <row r="99" spans="1:6" ht="12.75">
      <c r="A99" s="36"/>
      <c r="B99" s="7"/>
      <c r="C99" s="121"/>
      <c r="D99" s="121"/>
      <c r="E99" s="121"/>
      <c r="F99" s="60"/>
    </row>
    <row r="100" spans="1:6" ht="12.75">
      <c r="A100" s="36"/>
      <c r="B100" s="7"/>
      <c r="C100" s="121"/>
      <c r="D100" s="121"/>
      <c r="E100" s="121"/>
      <c r="F100" s="60"/>
    </row>
    <row r="101" spans="1:6" ht="12.75">
      <c r="A101" s="36"/>
      <c r="B101" s="7"/>
      <c r="C101" s="121"/>
      <c r="D101" s="121"/>
      <c r="E101" s="121"/>
      <c r="F101" s="60"/>
    </row>
    <row r="102" spans="1:6" ht="12.75">
      <c r="A102" s="36"/>
      <c r="B102" s="7"/>
      <c r="C102" s="121"/>
      <c r="D102" s="121"/>
      <c r="E102" s="121"/>
      <c r="F102" s="60"/>
    </row>
    <row r="103" spans="1:6" ht="12.75">
      <c r="A103" s="36"/>
      <c r="B103" s="7"/>
      <c r="C103" s="122"/>
      <c r="D103" s="122"/>
      <c r="E103" s="122"/>
      <c r="F103" s="7"/>
    </row>
    <row r="104" spans="1:6" ht="12.75">
      <c r="A104" s="36"/>
      <c r="B104" s="7"/>
      <c r="C104" s="122"/>
      <c r="D104" s="122"/>
      <c r="E104" s="122"/>
      <c r="F104" s="7"/>
    </row>
    <row r="105" spans="1:6" ht="12.75">
      <c r="A105" s="36"/>
      <c r="B105" s="7"/>
      <c r="C105" s="122"/>
      <c r="D105" s="122"/>
      <c r="E105" s="122"/>
      <c r="F105" s="7"/>
    </row>
    <row r="106" spans="1:6" ht="12.75">
      <c r="A106" s="36"/>
      <c r="B106" s="7"/>
      <c r="C106" s="122"/>
      <c r="D106" s="122"/>
      <c r="E106" s="122"/>
      <c r="F106" s="7"/>
    </row>
    <row r="107" spans="1:6" ht="12.75">
      <c r="A107" s="36"/>
      <c r="B107" s="7"/>
      <c r="C107" s="122"/>
      <c r="D107" s="122"/>
      <c r="E107" s="122"/>
      <c r="F107" s="7"/>
    </row>
    <row r="108" spans="1:6" ht="12.75">
      <c r="A108" s="36"/>
      <c r="B108" s="7"/>
      <c r="C108" s="122"/>
      <c r="D108" s="122"/>
      <c r="E108" s="122"/>
      <c r="F108" s="7"/>
    </row>
    <row r="109" spans="1:6" ht="12.75">
      <c r="A109" s="36"/>
      <c r="B109" s="7"/>
      <c r="C109" s="122"/>
      <c r="D109" s="122"/>
      <c r="E109" s="122"/>
      <c r="F109" s="7"/>
    </row>
    <row r="110" spans="1:6" ht="12.75">
      <c r="A110" s="36"/>
      <c r="B110" s="7"/>
      <c r="C110" s="122"/>
      <c r="D110" s="122"/>
      <c r="E110" s="122"/>
      <c r="F110" s="7"/>
    </row>
    <row r="111" spans="1:6" ht="12.75">
      <c r="A111" s="36"/>
      <c r="B111" s="7"/>
      <c r="C111" s="122"/>
      <c r="D111" s="122"/>
      <c r="E111" s="122"/>
      <c r="F111" s="7"/>
    </row>
    <row r="112" spans="1:6" ht="12.75">
      <c r="A112" s="36"/>
      <c r="B112" s="7"/>
      <c r="C112" s="122"/>
      <c r="D112" s="122"/>
      <c r="E112" s="122"/>
      <c r="F112" s="7"/>
    </row>
    <row r="113" spans="1:6" ht="12.75">
      <c r="A113" s="36"/>
      <c r="B113" s="7"/>
      <c r="C113" s="122"/>
      <c r="D113" s="122"/>
      <c r="E113" s="122"/>
      <c r="F113" s="7"/>
    </row>
    <row r="114" spans="1:6" ht="12.75">
      <c r="A114" s="36"/>
      <c r="B114" s="7"/>
      <c r="C114" s="122"/>
      <c r="D114" s="122"/>
      <c r="E114" s="122"/>
      <c r="F114" s="7"/>
    </row>
    <row r="115" spans="1:6" ht="12.75">
      <c r="A115" s="36"/>
      <c r="B115" s="7"/>
      <c r="C115" s="122"/>
      <c r="D115" s="122"/>
      <c r="E115" s="122"/>
      <c r="F115" s="6"/>
    </row>
    <row r="116" spans="1:6" ht="12.75">
      <c r="A116" s="36"/>
      <c r="B116" s="7"/>
      <c r="C116" s="122"/>
      <c r="D116" s="122"/>
      <c r="E116" s="122"/>
      <c r="F116" s="6"/>
    </row>
    <row r="117" spans="1:6" ht="12.75">
      <c r="A117" s="36"/>
      <c r="B117" s="7"/>
      <c r="C117" s="122"/>
      <c r="D117" s="122"/>
      <c r="E117" s="122"/>
      <c r="F117" s="6"/>
    </row>
    <row r="118" spans="1:6" ht="12.75">
      <c r="A118" s="36"/>
      <c r="B118" s="7"/>
      <c r="C118" s="122"/>
      <c r="D118" s="122"/>
      <c r="E118" s="122"/>
      <c r="F118" s="6"/>
    </row>
    <row r="119" spans="1:6" ht="12.75">
      <c r="A119" s="36"/>
      <c r="B119" s="7"/>
      <c r="C119" s="122"/>
      <c r="D119" s="122"/>
      <c r="E119" s="122"/>
      <c r="F119" s="6"/>
    </row>
    <row r="120" spans="1:6" ht="12.75">
      <c r="A120" s="36"/>
      <c r="B120" s="7"/>
      <c r="C120" s="122"/>
      <c r="D120" s="122"/>
      <c r="E120" s="122"/>
      <c r="F120" s="6"/>
    </row>
    <row r="121" spans="1:6" ht="12.75">
      <c r="A121" s="36"/>
      <c r="B121" s="7"/>
      <c r="C121" s="122"/>
      <c r="D121" s="122"/>
      <c r="E121" s="122"/>
      <c r="F121" s="6"/>
    </row>
    <row r="122" spans="1:6" ht="12.75">
      <c r="A122" s="36"/>
      <c r="B122" s="7"/>
      <c r="C122" s="122"/>
      <c r="D122" s="122"/>
      <c r="E122" s="122"/>
      <c r="F122" s="6"/>
    </row>
    <row r="123" spans="1:6" ht="12.75">
      <c r="A123" s="36"/>
      <c r="B123" s="7"/>
      <c r="C123" s="122"/>
      <c r="D123" s="122"/>
      <c r="E123" s="122"/>
      <c r="F123" s="6"/>
    </row>
    <row r="124" spans="1:6" ht="12.75">
      <c r="A124" s="36"/>
      <c r="B124" s="7"/>
      <c r="C124" s="122"/>
      <c r="D124" s="122"/>
      <c r="E124" s="122"/>
      <c r="F124" s="6"/>
    </row>
    <row r="125" spans="1:6" ht="12.75">
      <c r="A125" s="36"/>
      <c r="B125" s="7"/>
      <c r="C125" s="122"/>
      <c r="D125" s="122"/>
      <c r="E125" s="122"/>
      <c r="F125" s="6"/>
    </row>
    <row r="126" spans="1:6" ht="12.75">
      <c r="A126" s="36"/>
      <c r="B126" s="7"/>
      <c r="C126" s="122"/>
      <c r="D126" s="122"/>
      <c r="E126" s="122"/>
      <c r="F126" s="6"/>
    </row>
    <row r="127" spans="1:6" ht="12.75">
      <c r="A127" s="36"/>
      <c r="B127" s="7"/>
      <c r="C127" s="122"/>
      <c r="D127" s="122"/>
      <c r="E127" s="122"/>
      <c r="F127" s="6"/>
    </row>
    <row r="128" spans="1:6" ht="12.75">
      <c r="A128" s="36"/>
      <c r="B128" s="7"/>
      <c r="C128" s="122"/>
      <c r="D128" s="122"/>
      <c r="E128" s="122"/>
      <c r="F128" s="6"/>
    </row>
    <row r="129" spans="1:6" ht="12.75">
      <c r="A129" s="36"/>
      <c r="B129" s="7"/>
      <c r="C129" s="122"/>
      <c r="D129" s="122"/>
      <c r="E129" s="122"/>
      <c r="F129" s="6"/>
    </row>
    <row r="130" spans="1:6" ht="12.75">
      <c r="A130" s="36"/>
      <c r="B130" s="7"/>
      <c r="C130" s="122"/>
      <c r="D130" s="122"/>
      <c r="E130" s="122"/>
      <c r="F130" s="6"/>
    </row>
    <row r="131" spans="1:6" ht="12.75">
      <c r="A131" s="36"/>
      <c r="B131" s="7"/>
      <c r="C131" s="122"/>
      <c r="D131" s="122"/>
      <c r="E131" s="122"/>
      <c r="F131" s="6"/>
    </row>
    <row r="132" spans="1:6" ht="12.75">
      <c r="A132" s="36"/>
      <c r="B132" s="7"/>
      <c r="C132" s="122"/>
      <c r="D132" s="122"/>
      <c r="E132" s="122"/>
      <c r="F132" s="6"/>
    </row>
    <row r="133" spans="1:6" ht="12.75">
      <c r="A133" s="36"/>
      <c r="B133" s="7"/>
      <c r="C133" s="122"/>
      <c r="D133" s="122"/>
      <c r="E133" s="122"/>
      <c r="F133" s="6"/>
    </row>
    <row r="134" spans="1:6" ht="12.75">
      <c r="A134" s="36"/>
      <c r="B134" s="7"/>
      <c r="C134" s="122"/>
      <c r="D134" s="122"/>
      <c r="E134" s="122"/>
      <c r="F134" s="6"/>
    </row>
    <row r="135" spans="1:6" ht="12.75">
      <c r="A135" s="36"/>
      <c r="B135" s="7"/>
      <c r="C135" s="122"/>
      <c r="D135" s="122"/>
      <c r="E135" s="122"/>
      <c r="F135" s="6"/>
    </row>
    <row r="136" spans="1:6" ht="12.75">
      <c r="A136" s="36"/>
      <c r="B136" s="7"/>
      <c r="C136" s="122"/>
      <c r="D136" s="122"/>
      <c r="E136" s="122"/>
      <c r="F136" s="6"/>
    </row>
    <row r="137" spans="1:6" ht="12.75">
      <c r="A137" s="36"/>
      <c r="B137" s="7"/>
      <c r="C137" s="122"/>
      <c r="D137" s="122"/>
      <c r="E137" s="122"/>
      <c r="F137" s="6"/>
    </row>
    <row r="138" spans="1:6" ht="12.75">
      <c r="A138" s="36"/>
      <c r="B138" s="7"/>
      <c r="C138" s="122"/>
      <c r="D138" s="122"/>
      <c r="E138" s="122"/>
      <c r="F138" s="6"/>
    </row>
    <row r="139" spans="1:6" ht="12.75">
      <c r="A139" s="36"/>
      <c r="B139" s="7"/>
      <c r="C139" s="122"/>
      <c r="D139" s="122"/>
      <c r="E139" s="122"/>
      <c r="F139" s="6"/>
    </row>
    <row r="140" spans="1:6" ht="12.75">
      <c r="A140" s="36"/>
      <c r="B140" s="7"/>
      <c r="C140" s="122"/>
      <c r="D140" s="122"/>
      <c r="E140" s="122"/>
      <c r="F140" s="6"/>
    </row>
    <row r="141" spans="1:6" ht="12.75">
      <c r="A141" s="36"/>
      <c r="B141" s="7"/>
      <c r="C141" s="122"/>
      <c r="D141" s="122"/>
      <c r="E141" s="122"/>
      <c r="F141" s="6"/>
    </row>
    <row r="142" spans="1:6" ht="12.75">
      <c r="A142" s="36"/>
      <c r="B142" s="7"/>
      <c r="C142" s="122"/>
      <c r="D142" s="122"/>
      <c r="E142" s="122"/>
      <c r="F142" s="6"/>
    </row>
    <row r="143" spans="1:6" ht="12.75">
      <c r="A143" s="36"/>
      <c r="B143" s="7"/>
      <c r="C143" s="122"/>
      <c r="D143" s="122"/>
      <c r="E143" s="122"/>
      <c r="F143" s="6"/>
    </row>
    <row r="144" spans="1:6" ht="12.75">
      <c r="A144" s="36"/>
      <c r="B144" s="7"/>
      <c r="C144" s="122"/>
      <c r="D144" s="122"/>
      <c r="E144" s="122"/>
      <c r="F144" s="6"/>
    </row>
    <row r="145" spans="1:6" ht="12.75">
      <c r="A145" s="36"/>
      <c r="B145" s="7"/>
      <c r="C145" s="122"/>
      <c r="D145" s="122"/>
      <c r="E145" s="122"/>
      <c r="F145" s="6"/>
    </row>
    <row r="146" spans="1:6" ht="12.75">
      <c r="A146" s="36"/>
      <c r="B146" s="7"/>
      <c r="C146" s="122"/>
      <c r="D146" s="122"/>
      <c r="E146" s="122"/>
      <c r="F146" s="6"/>
    </row>
    <row r="147" spans="1:6" ht="12.75">
      <c r="A147" s="36"/>
      <c r="B147" s="7"/>
      <c r="C147" s="122"/>
      <c r="D147" s="122"/>
      <c r="E147" s="122"/>
      <c r="F147" s="6"/>
    </row>
    <row r="148" spans="1:6" ht="12.75">
      <c r="A148" s="36"/>
      <c r="B148" s="7"/>
      <c r="C148" s="122"/>
      <c r="D148" s="122"/>
      <c r="E148" s="122"/>
      <c r="F148" s="6"/>
    </row>
    <row r="149" spans="1:6" ht="12.75">
      <c r="A149" s="36"/>
      <c r="B149" s="7"/>
      <c r="C149" s="122"/>
      <c r="D149" s="122"/>
      <c r="E149" s="122"/>
      <c r="F149" s="6"/>
    </row>
    <row r="150" spans="1:6" ht="12.75">
      <c r="A150" s="36"/>
      <c r="B150" s="7"/>
      <c r="C150" s="122"/>
      <c r="D150" s="122"/>
      <c r="E150" s="122"/>
      <c r="F150" s="6"/>
    </row>
    <row r="151" spans="1:6" ht="12.75">
      <c r="A151" s="36"/>
      <c r="B151" s="7"/>
      <c r="C151" s="122"/>
      <c r="D151" s="122"/>
      <c r="E151" s="122"/>
      <c r="F151" s="6"/>
    </row>
    <row r="152" spans="1:6" ht="12.75">
      <c r="A152" s="36"/>
      <c r="B152" s="7"/>
      <c r="C152" s="122"/>
      <c r="D152" s="122"/>
      <c r="E152" s="122"/>
      <c r="F152" s="6"/>
    </row>
    <row r="153" spans="1:6" ht="12.75">
      <c r="A153" s="36"/>
      <c r="B153" s="7"/>
      <c r="C153" s="122"/>
      <c r="D153" s="122"/>
      <c r="E153" s="122"/>
      <c r="F153" s="6"/>
    </row>
    <row r="154" spans="1:6" ht="12.75">
      <c r="A154" s="36"/>
      <c r="B154" s="7"/>
      <c r="C154" s="122"/>
      <c r="D154" s="122"/>
      <c r="E154" s="122"/>
      <c r="F154" s="6"/>
    </row>
    <row r="155" spans="1:6" ht="12.75">
      <c r="A155" s="36"/>
      <c r="B155" s="7"/>
      <c r="C155" s="122"/>
      <c r="D155" s="122"/>
      <c r="E155" s="122"/>
      <c r="F155" s="6"/>
    </row>
    <row r="156" spans="1:6" ht="12.75">
      <c r="A156" s="36"/>
      <c r="B156" s="7"/>
      <c r="C156" s="122"/>
      <c r="D156" s="122"/>
      <c r="E156" s="122"/>
      <c r="F156" s="6"/>
    </row>
    <row r="157" spans="1:6" ht="12.75">
      <c r="A157" s="36"/>
      <c r="B157" s="7"/>
      <c r="C157" s="122"/>
      <c r="D157" s="122"/>
      <c r="E157" s="122"/>
      <c r="F157" s="6"/>
    </row>
    <row r="158" spans="1:6" ht="12.75">
      <c r="A158" s="36"/>
      <c r="B158" s="7"/>
      <c r="C158" s="122"/>
      <c r="D158" s="122"/>
      <c r="E158" s="122"/>
      <c r="F158" s="6"/>
    </row>
    <row r="159" spans="1:6" ht="12.75">
      <c r="A159" s="36"/>
      <c r="B159" s="7"/>
      <c r="C159" s="122"/>
      <c r="D159" s="122"/>
      <c r="E159" s="122"/>
      <c r="F159" s="6"/>
    </row>
    <row r="160" spans="1:6" ht="12.75">
      <c r="A160" s="36"/>
      <c r="B160" s="7"/>
      <c r="C160" s="122"/>
      <c r="D160" s="122"/>
      <c r="E160" s="122"/>
      <c r="F160" s="6"/>
    </row>
    <row r="161" spans="1:6" ht="12.75">
      <c r="A161" s="36"/>
      <c r="B161" s="7"/>
      <c r="C161" s="122"/>
      <c r="D161" s="122"/>
      <c r="E161" s="122"/>
      <c r="F161" s="6"/>
    </row>
    <row r="162" spans="1:6" ht="12.75">
      <c r="A162" s="36"/>
      <c r="B162" s="7"/>
      <c r="C162" s="122"/>
      <c r="D162" s="122"/>
      <c r="E162" s="122"/>
      <c r="F162" s="6"/>
    </row>
    <row r="163" spans="1:6" ht="12.75">
      <c r="A163" s="36"/>
      <c r="B163" s="7"/>
      <c r="C163" s="122"/>
      <c r="D163" s="122"/>
      <c r="E163" s="122"/>
      <c r="F163" s="6"/>
    </row>
    <row r="164" spans="1:6" ht="12.75">
      <c r="A164" s="36"/>
      <c r="B164" s="7"/>
      <c r="C164" s="122"/>
      <c r="D164" s="122"/>
      <c r="E164" s="122"/>
      <c r="F164" s="6"/>
    </row>
    <row r="165" spans="1:6" ht="12.75">
      <c r="A165" s="36"/>
      <c r="B165" s="7"/>
      <c r="C165" s="122"/>
      <c r="D165" s="122"/>
      <c r="E165" s="122"/>
      <c r="F165" s="6"/>
    </row>
    <row r="166" spans="1:6" ht="12.75">
      <c r="A166" s="36"/>
      <c r="B166" s="7"/>
      <c r="C166" s="122"/>
      <c r="D166" s="122"/>
      <c r="E166" s="122"/>
      <c r="F166" s="6"/>
    </row>
    <row r="167" spans="1:6" ht="12.75">
      <c r="A167" s="36"/>
      <c r="B167" s="7"/>
      <c r="C167" s="122"/>
      <c r="D167" s="122"/>
      <c r="E167" s="122"/>
      <c r="F167" s="6"/>
    </row>
    <row r="168" spans="1:6" ht="12.75">
      <c r="A168" s="36"/>
      <c r="B168" s="7"/>
      <c r="C168" s="122"/>
      <c r="D168" s="122"/>
      <c r="E168" s="122"/>
      <c r="F168" s="6"/>
    </row>
    <row r="169" spans="1:6" ht="12.75">
      <c r="A169" s="36"/>
      <c r="B169" s="7"/>
      <c r="C169" s="122"/>
      <c r="D169" s="122"/>
      <c r="E169" s="122"/>
      <c r="F169" s="6"/>
    </row>
    <row r="170" spans="1:6" ht="12.75">
      <c r="A170" s="36"/>
      <c r="B170" s="7"/>
      <c r="C170" s="122"/>
      <c r="D170" s="122"/>
      <c r="E170" s="122"/>
      <c r="F170" s="6"/>
    </row>
    <row r="171" spans="1:6" ht="12.75">
      <c r="A171" s="36"/>
      <c r="B171" s="7"/>
      <c r="C171" s="122"/>
      <c r="D171" s="122"/>
      <c r="E171" s="122"/>
      <c r="F171" s="6"/>
    </row>
    <row r="172" spans="1:6" ht="12.75">
      <c r="A172" s="36"/>
      <c r="B172" s="7"/>
      <c r="C172" s="122"/>
      <c r="D172" s="122"/>
      <c r="E172" s="122"/>
      <c r="F172" s="6"/>
    </row>
    <row r="173" spans="1:6" ht="12.75">
      <c r="A173" s="36"/>
      <c r="B173" s="7"/>
      <c r="C173" s="122"/>
      <c r="D173" s="122"/>
      <c r="E173" s="122"/>
      <c r="F173" s="6"/>
    </row>
    <row r="174" spans="1:6" ht="12.75">
      <c r="A174" s="36"/>
      <c r="B174" s="7"/>
      <c r="C174" s="122"/>
      <c r="D174" s="122"/>
      <c r="E174" s="122"/>
      <c r="F174" s="6"/>
    </row>
    <row r="175" spans="1:6" ht="12.75">
      <c r="A175" s="36"/>
      <c r="B175" s="7"/>
      <c r="C175" s="122"/>
      <c r="D175" s="122"/>
      <c r="E175" s="122"/>
      <c r="F175" s="6"/>
    </row>
    <row r="176" spans="1:6" ht="12.75">
      <c r="A176" s="36"/>
      <c r="B176" s="7"/>
      <c r="C176" s="122"/>
      <c r="D176" s="122"/>
      <c r="E176" s="122"/>
      <c r="F176" s="6"/>
    </row>
    <row r="177" spans="1:6" ht="12.75">
      <c r="A177" s="36"/>
      <c r="B177" s="7"/>
      <c r="C177" s="122"/>
      <c r="D177" s="122"/>
      <c r="E177" s="122"/>
      <c r="F177" s="6"/>
    </row>
    <row r="178" spans="1:6" ht="12.75">
      <c r="A178" s="36"/>
      <c r="B178" s="7"/>
      <c r="C178" s="122"/>
      <c r="D178" s="122"/>
      <c r="E178" s="122"/>
      <c r="F178" s="6"/>
    </row>
    <row r="179" spans="1:6" ht="12.75">
      <c r="A179" s="36"/>
      <c r="B179" s="7"/>
      <c r="C179" s="122"/>
      <c r="D179" s="122"/>
      <c r="E179" s="122"/>
      <c r="F179" s="6"/>
    </row>
    <row r="180" spans="1:6" ht="12.75">
      <c r="A180" s="36"/>
      <c r="B180" s="7"/>
      <c r="C180" s="122"/>
      <c r="D180" s="122"/>
      <c r="E180" s="122"/>
      <c r="F180" s="6"/>
    </row>
    <row r="181" spans="1:6" ht="12.75">
      <c r="A181" s="36"/>
      <c r="B181" s="7"/>
      <c r="C181" s="122"/>
      <c r="D181" s="122"/>
      <c r="E181" s="122"/>
      <c r="F181" s="6"/>
    </row>
    <row r="182" spans="1:6" ht="12.75">
      <c r="A182" s="36"/>
      <c r="B182" s="7"/>
      <c r="C182" s="122"/>
      <c r="D182" s="122"/>
      <c r="E182" s="122"/>
      <c r="F182" s="6"/>
    </row>
    <row r="183" spans="1:6" ht="12.75">
      <c r="A183" s="36"/>
      <c r="B183" s="7"/>
      <c r="C183" s="122"/>
      <c r="D183" s="122"/>
      <c r="E183" s="122"/>
      <c r="F183" s="6"/>
    </row>
    <row r="184" spans="1:6" ht="12.75">
      <c r="A184" s="36"/>
      <c r="B184" s="7"/>
      <c r="C184" s="122"/>
      <c r="D184" s="122"/>
      <c r="E184" s="122"/>
      <c r="F184" s="6"/>
    </row>
    <row r="185" spans="1:6" ht="12.75">
      <c r="A185" s="36"/>
      <c r="B185" s="7"/>
      <c r="C185" s="122"/>
      <c r="D185" s="122"/>
      <c r="E185" s="122"/>
      <c r="F185" s="6"/>
    </row>
    <row r="186" spans="1:6" ht="12.75">
      <c r="A186" s="36"/>
      <c r="B186" s="7"/>
      <c r="C186" s="122"/>
      <c r="D186" s="122"/>
      <c r="E186" s="122"/>
      <c r="F186" s="6"/>
    </row>
    <row r="187" spans="1:6" ht="12.75">
      <c r="A187" s="36"/>
      <c r="B187" s="7"/>
      <c r="C187" s="122"/>
      <c r="D187" s="122"/>
      <c r="E187" s="122"/>
      <c r="F187" s="6"/>
    </row>
    <row r="188" spans="1:6" ht="12.75">
      <c r="A188" s="36"/>
      <c r="B188" s="7"/>
      <c r="C188" s="122"/>
      <c r="D188" s="122"/>
      <c r="E188" s="122"/>
      <c r="F188" s="6"/>
    </row>
    <row r="189" spans="1:6" ht="12.75">
      <c r="A189" s="36"/>
      <c r="B189" s="7"/>
      <c r="C189" s="122"/>
      <c r="D189" s="122"/>
      <c r="E189" s="122"/>
      <c r="F189" s="6"/>
    </row>
    <row r="190" spans="1:6" ht="12.75">
      <c r="A190" s="36"/>
      <c r="B190" s="7"/>
      <c r="C190" s="122"/>
      <c r="D190" s="122"/>
      <c r="E190" s="122"/>
      <c r="F190" s="6"/>
    </row>
    <row r="191" spans="1:6" ht="12.75">
      <c r="A191" s="36"/>
      <c r="B191" s="7"/>
      <c r="C191" s="122"/>
      <c r="D191" s="122"/>
      <c r="E191" s="122"/>
      <c r="F191" s="6"/>
    </row>
    <row r="192" spans="1:6" ht="12.75">
      <c r="A192" s="36"/>
      <c r="B192" s="7"/>
      <c r="C192" s="122"/>
      <c r="D192" s="122"/>
      <c r="E192" s="122"/>
      <c r="F192" s="6"/>
    </row>
    <row r="193" spans="1:6" ht="12.75">
      <c r="A193" s="36"/>
      <c r="B193" s="7"/>
      <c r="C193" s="122"/>
      <c r="D193" s="122"/>
      <c r="E193" s="122"/>
      <c r="F193" s="6"/>
    </row>
    <row r="194" spans="1:6" ht="12.75">
      <c r="A194" s="36"/>
      <c r="B194" s="7"/>
      <c r="C194" s="122"/>
      <c r="D194" s="122"/>
      <c r="E194" s="122"/>
      <c r="F194" s="6"/>
    </row>
    <row r="195" spans="1:6" ht="12.75">
      <c r="A195" s="36"/>
      <c r="B195" s="7"/>
      <c r="C195" s="122"/>
      <c r="D195" s="122"/>
      <c r="E195" s="122"/>
      <c r="F195" s="6"/>
    </row>
    <row r="196" spans="1:6" ht="12.75">
      <c r="A196" s="36"/>
      <c r="B196" s="7"/>
      <c r="C196" s="122"/>
      <c r="D196" s="122"/>
      <c r="E196" s="122"/>
      <c r="F196" s="6"/>
    </row>
    <row r="197" spans="1:6" ht="12.75">
      <c r="A197" s="36"/>
      <c r="B197" s="7"/>
      <c r="C197" s="122"/>
      <c r="D197" s="122"/>
      <c r="E197" s="122"/>
      <c r="F197" s="6"/>
    </row>
    <row r="198" spans="1:6" ht="12.75">
      <c r="A198" s="36"/>
      <c r="B198" s="7"/>
      <c r="C198" s="122"/>
      <c r="D198" s="122"/>
      <c r="E198" s="122"/>
      <c r="F198" s="6"/>
    </row>
    <row r="199" spans="1:6" ht="12.75">
      <c r="A199" s="36"/>
      <c r="B199" s="7"/>
      <c r="C199" s="122"/>
      <c r="D199" s="122"/>
      <c r="E199" s="122"/>
      <c r="F199" s="6"/>
    </row>
    <row r="200" spans="1:6" ht="12.75">
      <c r="A200" s="36"/>
      <c r="B200" s="7"/>
      <c r="C200" s="122"/>
      <c r="D200" s="122"/>
      <c r="E200" s="122"/>
      <c r="F200" s="6"/>
    </row>
    <row r="201" spans="1:6" ht="12.75">
      <c r="A201" s="36"/>
      <c r="B201" s="7"/>
      <c r="C201" s="122"/>
      <c r="D201" s="122"/>
      <c r="E201" s="122"/>
      <c r="F201" s="6"/>
    </row>
    <row r="202" spans="1:6" ht="12.75">
      <c r="A202" s="36"/>
      <c r="B202" s="7"/>
      <c r="C202" s="122"/>
      <c r="D202" s="122"/>
      <c r="E202" s="122"/>
      <c r="F202" s="6"/>
    </row>
    <row r="203" spans="1:6" ht="12.75">
      <c r="A203" s="36"/>
      <c r="B203" s="7"/>
      <c r="C203" s="122"/>
      <c r="D203" s="122"/>
      <c r="E203" s="122"/>
      <c r="F203" s="6"/>
    </row>
    <row r="204" spans="1:6" ht="12.75">
      <c r="A204" s="36"/>
      <c r="B204" s="7"/>
      <c r="C204" s="122"/>
      <c r="D204" s="122"/>
      <c r="E204" s="122"/>
      <c r="F204" s="6"/>
    </row>
    <row r="205" spans="1:6" ht="12.75">
      <c r="A205" s="36"/>
      <c r="B205" s="7"/>
      <c r="C205" s="122"/>
      <c r="D205" s="122"/>
      <c r="E205" s="122"/>
      <c r="F205" s="6"/>
    </row>
    <row r="206" spans="1:6" ht="12.75">
      <c r="A206" s="36"/>
      <c r="B206" s="7"/>
      <c r="C206" s="122"/>
      <c r="D206" s="122"/>
      <c r="E206" s="122"/>
      <c r="F206" s="6"/>
    </row>
    <row r="207" spans="1:6" ht="12.75">
      <c r="A207" s="36"/>
      <c r="B207" s="7"/>
      <c r="C207" s="122"/>
      <c r="D207" s="122"/>
      <c r="E207" s="122"/>
      <c r="F207" s="6"/>
    </row>
    <row r="208" spans="1:6" ht="12.75">
      <c r="A208" s="36"/>
      <c r="B208" s="7"/>
      <c r="C208" s="122"/>
      <c r="D208" s="122"/>
      <c r="E208" s="122"/>
      <c r="F208" s="6"/>
    </row>
    <row r="209" spans="1:6" ht="12.75">
      <c r="A209" s="36"/>
      <c r="B209" s="7"/>
      <c r="C209" s="122"/>
      <c r="D209" s="122"/>
      <c r="E209" s="122"/>
      <c r="F209" s="6"/>
    </row>
    <row r="210" spans="1:6" ht="12.75">
      <c r="A210" s="36"/>
      <c r="B210" s="7"/>
      <c r="C210" s="122"/>
      <c r="D210" s="122"/>
      <c r="E210" s="122"/>
      <c r="F210" s="6"/>
    </row>
    <row r="211" spans="1:6" ht="12.75">
      <c r="A211" s="36"/>
      <c r="B211" s="7"/>
      <c r="C211" s="122"/>
      <c r="D211" s="122"/>
      <c r="E211" s="122"/>
      <c r="F211" s="6"/>
    </row>
    <row r="212" spans="1:6" ht="12.75">
      <c r="A212" s="36"/>
      <c r="B212" s="7"/>
      <c r="C212" s="122"/>
      <c r="D212" s="122"/>
      <c r="E212" s="122"/>
      <c r="F212" s="6"/>
    </row>
    <row r="213" spans="1:6" ht="12.75">
      <c r="A213" s="36"/>
      <c r="B213" s="7"/>
      <c r="C213" s="122"/>
      <c r="D213" s="122"/>
      <c r="E213" s="122"/>
      <c r="F213" s="6"/>
    </row>
    <row r="214" spans="1:6" ht="12.75">
      <c r="A214" s="36"/>
      <c r="B214" s="7"/>
      <c r="C214" s="122"/>
      <c r="D214" s="122"/>
      <c r="E214" s="122"/>
      <c r="F214" s="6"/>
    </row>
    <row r="215" spans="1:6" ht="12.75">
      <c r="A215" s="36"/>
      <c r="B215" s="7"/>
      <c r="C215" s="122"/>
      <c r="D215" s="122"/>
      <c r="E215" s="122"/>
      <c r="F215" s="6"/>
    </row>
    <row r="216" spans="1:6" ht="12.75">
      <c r="A216" s="36"/>
      <c r="B216" s="7"/>
      <c r="C216" s="122"/>
      <c r="D216" s="122"/>
      <c r="E216" s="122"/>
      <c r="F216" s="6"/>
    </row>
    <row r="217" spans="1:6" ht="12.75">
      <c r="A217" s="36"/>
      <c r="B217" s="7"/>
      <c r="C217" s="122"/>
      <c r="D217" s="122"/>
      <c r="E217" s="122"/>
      <c r="F217" s="6"/>
    </row>
    <row r="218" spans="1:6" ht="12.75">
      <c r="A218" s="36"/>
      <c r="B218" s="7"/>
      <c r="C218" s="122"/>
      <c r="D218" s="122"/>
      <c r="E218" s="122"/>
      <c r="F218" s="6"/>
    </row>
    <row r="219" spans="1:6" ht="12.75">
      <c r="A219" s="36"/>
      <c r="B219" s="7"/>
      <c r="C219" s="122"/>
      <c r="D219" s="122"/>
      <c r="E219" s="122"/>
      <c r="F219" s="6"/>
    </row>
    <row r="220" spans="1:6" ht="12.75">
      <c r="A220" s="36"/>
      <c r="B220" s="7"/>
      <c r="C220" s="122"/>
      <c r="D220" s="122"/>
      <c r="E220" s="122"/>
      <c r="F220" s="6"/>
    </row>
    <row r="221" spans="1:6" ht="12.75">
      <c r="A221" s="36"/>
      <c r="B221" s="7"/>
      <c r="C221" s="122"/>
      <c r="D221" s="122"/>
      <c r="E221" s="122"/>
      <c r="F221" s="6"/>
    </row>
    <row r="222" spans="1:6" ht="12.75">
      <c r="A222" s="36"/>
      <c r="B222" s="7"/>
      <c r="C222" s="122"/>
      <c r="D222" s="122"/>
      <c r="E222" s="122"/>
      <c r="F222" s="6"/>
    </row>
    <row r="223" spans="1:6" ht="12.75">
      <c r="A223" s="36"/>
      <c r="B223" s="7"/>
      <c r="C223" s="122"/>
      <c r="D223" s="122"/>
      <c r="E223" s="122"/>
      <c r="F223" s="6"/>
    </row>
    <row r="224" spans="1:6" ht="12.75">
      <c r="A224" s="36"/>
      <c r="B224" s="7"/>
      <c r="C224" s="122"/>
      <c r="D224" s="122"/>
      <c r="E224" s="122"/>
      <c r="F224" s="6"/>
    </row>
    <row r="225" spans="1:6" ht="12.75">
      <c r="A225" s="36"/>
      <c r="B225" s="7"/>
      <c r="C225" s="122"/>
      <c r="D225" s="122"/>
      <c r="E225" s="122"/>
      <c r="F225" s="6"/>
    </row>
    <row r="226" spans="1:6" ht="12.75">
      <c r="A226" s="36"/>
      <c r="B226" s="7"/>
      <c r="C226" s="122"/>
      <c r="D226" s="122"/>
      <c r="E226" s="122"/>
      <c r="F226" s="6"/>
    </row>
    <row r="227" spans="1:6" ht="12.75">
      <c r="A227" s="36"/>
      <c r="B227" s="7"/>
      <c r="C227" s="122"/>
      <c r="D227" s="122"/>
      <c r="E227" s="122"/>
      <c r="F227" s="6"/>
    </row>
    <row r="228" spans="1:6" ht="12.75">
      <c r="A228" s="36"/>
      <c r="B228" s="7"/>
      <c r="C228" s="122"/>
      <c r="D228" s="122"/>
      <c r="E228" s="122"/>
      <c r="F228" s="6"/>
    </row>
    <row r="229" spans="1:6" ht="12.75">
      <c r="A229" s="36"/>
      <c r="B229" s="7"/>
      <c r="C229" s="122"/>
      <c r="D229" s="122"/>
      <c r="E229" s="122"/>
      <c r="F229" s="6"/>
    </row>
    <row r="230" spans="1:6" ht="12.75">
      <c r="A230" s="36"/>
      <c r="B230" s="7"/>
      <c r="C230" s="122"/>
      <c r="D230" s="122"/>
      <c r="E230" s="122"/>
      <c r="F230" s="6"/>
    </row>
    <row r="231" spans="1:6" ht="12.75">
      <c r="A231" s="36"/>
      <c r="B231" s="7"/>
      <c r="C231" s="122"/>
      <c r="D231" s="122"/>
      <c r="E231" s="122"/>
      <c r="F231" s="6"/>
    </row>
    <row r="232" spans="1:6" ht="12.75">
      <c r="A232" s="36"/>
      <c r="B232" s="7"/>
      <c r="C232" s="122"/>
      <c r="D232" s="122"/>
      <c r="E232" s="122"/>
      <c r="F232" s="6"/>
    </row>
    <row r="233" spans="1:6" ht="12.75">
      <c r="A233" s="36"/>
      <c r="B233" s="7"/>
      <c r="C233" s="122"/>
      <c r="D233" s="122"/>
      <c r="E233" s="122"/>
      <c r="F233" s="6"/>
    </row>
    <row r="234" spans="1:6" ht="12.75">
      <c r="A234" s="36"/>
      <c r="B234" s="7"/>
      <c r="C234" s="122"/>
      <c r="D234" s="122"/>
      <c r="E234" s="122"/>
      <c r="F234" s="6"/>
    </row>
    <row r="235" spans="1:6" ht="12.75">
      <c r="A235" s="36"/>
      <c r="B235" s="7"/>
      <c r="C235" s="122"/>
      <c r="D235" s="122"/>
      <c r="E235" s="122"/>
      <c r="F235" s="6"/>
    </row>
    <row r="236" spans="1:6" ht="12.75">
      <c r="A236" s="36"/>
      <c r="B236" s="7"/>
      <c r="C236" s="122"/>
      <c r="D236" s="122"/>
      <c r="E236" s="122"/>
      <c r="F236" s="6"/>
    </row>
    <row r="237" spans="1:6" ht="12.75">
      <c r="A237" s="36"/>
      <c r="B237" s="7"/>
      <c r="C237" s="122"/>
      <c r="D237" s="122"/>
      <c r="E237" s="122"/>
      <c r="F237" s="6"/>
    </row>
    <row r="238" spans="1:6" ht="12.75">
      <c r="A238" s="36"/>
      <c r="B238" s="7"/>
      <c r="C238" s="122"/>
      <c r="D238" s="122"/>
      <c r="E238" s="122"/>
      <c r="F238" s="6"/>
    </row>
    <row r="239" spans="1:6" ht="12.75">
      <c r="A239" s="36"/>
      <c r="B239" s="7"/>
      <c r="C239" s="122"/>
      <c r="D239" s="122"/>
      <c r="E239" s="122"/>
      <c r="F239" s="6"/>
    </row>
    <row r="240" spans="1:6" ht="12.75">
      <c r="A240" s="36"/>
      <c r="B240" s="7"/>
      <c r="C240" s="122"/>
      <c r="D240" s="122"/>
      <c r="E240" s="122"/>
      <c r="F240" s="6"/>
    </row>
    <row r="241" spans="1:6" ht="12.75">
      <c r="A241" s="36"/>
      <c r="B241" s="7"/>
      <c r="C241" s="122"/>
      <c r="D241" s="122"/>
      <c r="E241" s="122"/>
      <c r="F241" s="6"/>
    </row>
    <row r="242" spans="1:6" ht="12.75">
      <c r="A242" s="36"/>
      <c r="B242" s="7"/>
      <c r="C242" s="122"/>
      <c r="D242" s="122"/>
      <c r="E242" s="122"/>
      <c r="F242" s="6"/>
    </row>
    <row r="243" spans="1:6" ht="12.75">
      <c r="A243" s="36"/>
      <c r="B243" s="7"/>
      <c r="C243" s="122"/>
      <c r="D243" s="122"/>
      <c r="E243" s="122"/>
      <c r="F243" s="6"/>
    </row>
    <row r="244" spans="1:6" ht="12.75">
      <c r="A244" s="36"/>
      <c r="B244" s="7"/>
      <c r="C244" s="122"/>
      <c r="D244" s="122"/>
      <c r="E244" s="122"/>
      <c r="F244" s="6"/>
    </row>
    <row r="245" spans="1:6" ht="12.75">
      <c r="A245" s="36"/>
      <c r="B245" s="7"/>
      <c r="C245" s="122"/>
      <c r="D245" s="122"/>
      <c r="E245" s="122"/>
      <c r="F245" s="6"/>
    </row>
    <row r="246" spans="1:6" ht="12.75">
      <c r="A246" s="36"/>
      <c r="B246" s="7"/>
      <c r="C246" s="122"/>
      <c r="D246" s="122"/>
      <c r="E246" s="122"/>
      <c r="F246" s="6"/>
    </row>
    <row r="247" spans="1:6" ht="12.75">
      <c r="A247" s="36"/>
      <c r="B247" s="7"/>
      <c r="C247" s="122"/>
      <c r="D247" s="122"/>
      <c r="E247" s="122"/>
      <c r="F247" s="6"/>
    </row>
    <row r="248" spans="1:6" ht="12.75">
      <c r="A248" s="36"/>
      <c r="B248" s="7"/>
      <c r="C248" s="122"/>
      <c r="D248" s="122"/>
      <c r="E248" s="122"/>
      <c r="F248" s="6"/>
    </row>
    <row r="249" spans="1:6" ht="12.75">
      <c r="A249" s="36"/>
      <c r="B249" s="7"/>
      <c r="C249" s="122"/>
      <c r="D249" s="122"/>
      <c r="E249" s="122"/>
      <c r="F249" s="6"/>
    </row>
    <row r="250" spans="1:6" ht="12.75">
      <c r="A250" s="36"/>
      <c r="B250" s="7"/>
      <c r="C250" s="122"/>
      <c r="D250" s="122"/>
      <c r="E250" s="122"/>
      <c r="F250" s="6"/>
    </row>
    <row r="251" spans="1:6" ht="12.75">
      <c r="A251" s="36"/>
      <c r="B251" s="7"/>
      <c r="C251" s="122"/>
      <c r="D251" s="122"/>
      <c r="E251" s="122"/>
      <c r="F251" s="6"/>
    </row>
    <row r="252" spans="1:6" ht="12.75">
      <c r="A252" s="36"/>
      <c r="B252" s="7"/>
      <c r="C252" s="122"/>
      <c r="D252" s="122"/>
      <c r="E252" s="122"/>
      <c r="F252" s="6"/>
    </row>
    <row r="253" spans="1:6" ht="12.75">
      <c r="A253" s="36"/>
      <c r="B253" s="7"/>
      <c r="C253" s="122"/>
      <c r="D253" s="122"/>
      <c r="E253" s="122"/>
      <c r="F253" s="6"/>
    </row>
    <row r="254" spans="1:6" ht="12.75">
      <c r="A254" s="36"/>
      <c r="B254" s="7"/>
      <c r="C254" s="122"/>
      <c r="D254" s="122"/>
      <c r="E254" s="122"/>
      <c r="F254" s="6"/>
    </row>
    <row r="255" spans="1:6" ht="12.75">
      <c r="A255" s="7"/>
      <c r="B255" s="7"/>
      <c r="C255" s="122"/>
      <c r="D255" s="122"/>
      <c r="E255" s="122"/>
      <c r="F255" s="6"/>
    </row>
    <row r="256" spans="1:6" ht="12.75">
      <c r="A256" s="7"/>
      <c r="B256" s="7"/>
      <c r="C256" s="122"/>
      <c r="D256" s="122"/>
      <c r="E256" s="122"/>
      <c r="F256" s="6"/>
    </row>
    <row r="257" spans="1:6" ht="12.75">
      <c r="A257" s="7"/>
      <c r="B257" s="7"/>
      <c r="C257" s="122"/>
      <c r="D257" s="122"/>
      <c r="E257" s="122"/>
      <c r="F257" s="6"/>
    </row>
    <row r="258" spans="1:6" ht="12.75">
      <c r="A258" s="7"/>
      <c r="B258" s="7"/>
      <c r="C258" s="122"/>
      <c r="D258" s="122"/>
      <c r="E258" s="122"/>
      <c r="F258" s="6"/>
    </row>
    <row r="259" spans="1:6" ht="12.75">
      <c r="A259" s="7"/>
      <c r="B259" s="7"/>
      <c r="C259" s="122"/>
      <c r="D259" s="122"/>
      <c r="E259" s="122"/>
      <c r="F259" s="6"/>
    </row>
    <row r="260" spans="1:6" ht="12.75">
      <c r="A260" s="7"/>
      <c r="B260" s="7"/>
      <c r="C260" s="122"/>
      <c r="D260" s="122"/>
      <c r="E260" s="122"/>
      <c r="F260" s="6"/>
    </row>
    <row r="261" spans="1:6" ht="12.75">
      <c r="A261" s="7"/>
      <c r="B261" s="7"/>
      <c r="C261" s="122"/>
      <c r="D261" s="122"/>
      <c r="E261" s="122"/>
      <c r="F261" s="6"/>
    </row>
    <row r="262" spans="1:6" ht="12.75">
      <c r="A262" s="7"/>
      <c r="B262" s="7"/>
      <c r="C262" s="122"/>
      <c r="D262" s="122"/>
      <c r="E262" s="122"/>
      <c r="F262" s="6"/>
    </row>
    <row r="263" spans="1:6" ht="12.75">
      <c r="A263" s="7"/>
      <c r="B263" s="7"/>
      <c r="C263" s="122"/>
      <c r="D263" s="122"/>
      <c r="E263" s="122"/>
      <c r="F263" s="6"/>
    </row>
    <row r="264" spans="1:6" ht="12.75">
      <c r="A264" s="7"/>
      <c r="B264" s="7"/>
      <c r="C264" s="122"/>
      <c r="D264" s="122"/>
      <c r="E264" s="122"/>
      <c r="F264" s="6"/>
    </row>
    <row r="265" spans="1:6" ht="12.75">
      <c r="A265" s="7"/>
      <c r="B265" s="7"/>
      <c r="C265" s="122"/>
      <c r="D265" s="122"/>
      <c r="E265" s="122"/>
      <c r="F265" s="6"/>
    </row>
    <row r="266" spans="1:6" ht="12.75">
      <c r="A266" s="7"/>
      <c r="B266" s="7"/>
      <c r="C266" s="122"/>
      <c r="D266" s="122"/>
      <c r="E266" s="122"/>
      <c r="F266" s="6"/>
    </row>
    <row r="267" spans="1:6" ht="12.75">
      <c r="A267" s="7"/>
      <c r="B267" s="7"/>
      <c r="C267" s="122"/>
      <c r="D267" s="122"/>
      <c r="E267" s="122"/>
      <c r="F267" s="6"/>
    </row>
    <row r="268" spans="1:6" ht="12.75">
      <c r="A268" s="7"/>
      <c r="B268" s="7"/>
      <c r="C268" s="122"/>
      <c r="D268" s="122"/>
      <c r="E268" s="122"/>
      <c r="F268" s="6"/>
    </row>
    <row r="269" spans="1:6" ht="12.75">
      <c r="A269" s="7"/>
      <c r="B269" s="7"/>
      <c r="C269" s="122"/>
      <c r="D269" s="122"/>
      <c r="E269" s="122"/>
      <c r="F269" s="6"/>
    </row>
    <row r="270" spans="1:6" ht="12.75">
      <c r="A270" s="7"/>
      <c r="B270" s="7"/>
      <c r="C270" s="122"/>
      <c r="D270" s="122"/>
      <c r="E270" s="122"/>
      <c r="F270" s="6"/>
    </row>
    <row r="271" spans="1:6" ht="12.75">
      <c r="A271" s="7"/>
      <c r="B271" s="7"/>
      <c r="C271" s="122"/>
      <c r="D271" s="122"/>
      <c r="E271" s="122"/>
      <c r="F271" s="6"/>
    </row>
    <row r="272" spans="1:6" ht="12.75">
      <c r="A272" s="7"/>
      <c r="B272" s="7"/>
      <c r="C272" s="122"/>
      <c r="D272" s="122"/>
      <c r="E272" s="122"/>
      <c r="F272" s="6"/>
    </row>
    <row r="273" spans="1:6" ht="12.75">
      <c r="A273" s="7"/>
      <c r="B273" s="7"/>
      <c r="C273" s="122"/>
      <c r="D273" s="122"/>
      <c r="E273" s="122"/>
      <c r="F273" s="6"/>
    </row>
    <row r="274" spans="1:6" ht="12.75">
      <c r="A274" s="7"/>
      <c r="B274" s="7"/>
      <c r="C274" s="122"/>
      <c r="D274" s="122"/>
      <c r="E274" s="122"/>
      <c r="F274" s="6"/>
    </row>
    <row r="275" spans="1:6" ht="12.75">
      <c r="A275" s="7"/>
      <c r="B275" s="7"/>
      <c r="C275" s="122"/>
      <c r="D275" s="122"/>
      <c r="E275" s="122"/>
      <c r="F275" s="6"/>
    </row>
    <row r="276" spans="1:6" ht="12.75">
      <c r="A276" s="7"/>
      <c r="B276" s="7"/>
      <c r="C276" s="122"/>
      <c r="D276" s="122"/>
      <c r="E276" s="122"/>
      <c r="F276" s="6"/>
    </row>
    <row r="277" spans="1:6" ht="12.75">
      <c r="A277" s="7"/>
      <c r="B277" s="7"/>
      <c r="C277" s="122"/>
      <c r="D277" s="122"/>
      <c r="E277" s="122"/>
      <c r="F277" s="6"/>
    </row>
    <row r="278" spans="1:6" ht="12.75">
      <c r="A278" s="7"/>
      <c r="B278" s="7"/>
      <c r="C278" s="122"/>
      <c r="D278" s="122"/>
      <c r="E278" s="122"/>
      <c r="F278" s="6"/>
    </row>
    <row r="279" spans="1:6" ht="12.75">
      <c r="A279" s="7"/>
      <c r="B279" s="7"/>
      <c r="C279" s="122"/>
      <c r="D279" s="122"/>
      <c r="E279" s="122"/>
      <c r="F279" s="6"/>
    </row>
    <row r="280" spans="1:6" ht="12.75">
      <c r="A280" s="7"/>
      <c r="B280" s="7"/>
      <c r="C280" s="122"/>
      <c r="D280" s="122"/>
      <c r="E280" s="122"/>
      <c r="F280" s="6"/>
    </row>
    <row r="281" spans="1:6" ht="12.75">
      <c r="A281" s="7"/>
      <c r="B281" s="7"/>
      <c r="C281" s="122"/>
      <c r="D281" s="122"/>
      <c r="E281" s="122"/>
      <c r="F281" s="6"/>
    </row>
    <row r="282" spans="1:6" ht="12.75">
      <c r="A282" s="7"/>
      <c r="B282" s="7"/>
      <c r="C282" s="122"/>
      <c r="D282" s="122"/>
      <c r="E282" s="122"/>
      <c r="F282" s="6"/>
    </row>
    <row r="283" spans="1:6" ht="12.75">
      <c r="A283" s="7"/>
      <c r="B283" s="7"/>
      <c r="C283" s="122"/>
      <c r="D283" s="122"/>
      <c r="E283" s="122"/>
      <c r="F283" s="6"/>
    </row>
    <row r="284" spans="1:6" ht="12.75">
      <c r="A284" s="7"/>
      <c r="B284" s="7"/>
      <c r="C284" s="122"/>
      <c r="D284" s="122"/>
      <c r="E284" s="122"/>
      <c r="F284" s="6"/>
    </row>
    <row r="285" spans="1:6" ht="12.75">
      <c r="A285" s="7"/>
      <c r="B285" s="7"/>
      <c r="C285" s="122"/>
      <c r="D285" s="122"/>
      <c r="E285" s="122"/>
      <c r="F285" s="6"/>
    </row>
    <row r="286" spans="1:6" ht="12.75">
      <c r="A286" s="7"/>
      <c r="B286" s="7"/>
      <c r="C286" s="122"/>
      <c r="D286" s="122"/>
      <c r="E286" s="122"/>
      <c r="F286" s="6"/>
    </row>
    <row r="287" spans="1:6" ht="12.75">
      <c r="A287" s="7"/>
      <c r="B287" s="7"/>
      <c r="C287" s="122"/>
      <c r="D287" s="122"/>
      <c r="E287" s="122"/>
      <c r="F287" s="6"/>
    </row>
    <row r="288" spans="1:6" ht="12.75">
      <c r="A288" s="7"/>
      <c r="B288" s="7"/>
      <c r="C288" s="122"/>
      <c r="D288" s="122"/>
      <c r="E288" s="122"/>
      <c r="F288" s="6"/>
    </row>
    <row r="289" spans="1:6" ht="12.75">
      <c r="A289" s="7"/>
      <c r="B289" s="7"/>
      <c r="C289" s="122"/>
      <c r="D289" s="122"/>
      <c r="E289" s="122"/>
      <c r="F289" s="6"/>
    </row>
    <row r="290" spans="1:6" ht="12.75">
      <c r="A290" s="7"/>
      <c r="B290" s="7"/>
      <c r="C290" s="122"/>
      <c r="D290" s="122"/>
      <c r="E290" s="122"/>
      <c r="F290" s="6"/>
    </row>
    <row r="291" spans="1:6" ht="12.75">
      <c r="A291" s="7"/>
      <c r="B291" s="7"/>
      <c r="C291" s="122"/>
      <c r="D291" s="122"/>
      <c r="E291" s="122"/>
      <c r="F291" s="6"/>
    </row>
    <row r="292" spans="1:6" ht="12.75">
      <c r="A292" s="7"/>
      <c r="B292" s="7"/>
      <c r="C292" s="122"/>
      <c r="D292" s="122"/>
      <c r="E292" s="122"/>
      <c r="F292" s="6"/>
    </row>
    <row r="293" spans="1:6" ht="12.75">
      <c r="A293" s="7"/>
      <c r="B293" s="7"/>
      <c r="C293" s="122"/>
      <c r="D293" s="122"/>
      <c r="E293" s="122"/>
      <c r="F293" s="6"/>
    </row>
    <row r="294" spans="1:6" ht="12.75">
      <c r="A294" s="7"/>
      <c r="B294" s="7"/>
      <c r="C294" s="122"/>
      <c r="D294" s="122"/>
      <c r="E294" s="122"/>
      <c r="F294" s="6"/>
    </row>
    <row r="295" spans="1:6" ht="12.75">
      <c r="A295" s="7"/>
      <c r="B295" s="7"/>
      <c r="C295" s="122"/>
      <c r="D295" s="122"/>
      <c r="E295" s="122"/>
      <c r="F295" s="6"/>
    </row>
    <row r="296" spans="1:6" ht="12.75">
      <c r="A296" s="7"/>
      <c r="B296" s="7"/>
      <c r="C296" s="122"/>
      <c r="D296" s="122"/>
      <c r="E296" s="122"/>
      <c r="F296" s="6"/>
    </row>
    <row r="297" spans="1:6" ht="12.75">
      <c r="A297" s="7"/>
      <c r="B297" s="7"/>
      <c r="C297" s="122"/>
      <c r="D297" s="122"/>
      <c r="E297" s="122"/>
      <c r="F297" s="6"/>
    </row>
    <row r="298" spans="1:6" ht="12.75">
      <c r="A298" s="7"/>
      <c r="B298" s="7"/>
      <c r="C298" s="122"/>
      <c r="D298" s="122"/>
      <c r="E298" s="122"/>
      <c r="F298" s="6"/>
    </row>
    <row r="299" spans="1:6" ht="12.75">
      <c r="A299" s="7"/>
      <c r="B299" s="7"/>
      <c r="C299" s="122"/>
      <c r="D299" s="122"/>
      <c r="E299" s="122"/>
      <c r="F299" s="6"/>
    </row>
    <row r="300" spans="1:6" ht="12.75">
      <c r="A300" s="7"/>
      <c r="B300" s="7"/>
      <c r="C300" s="122"/>
      <c r="D300" s="122"/>
      <c r="E300" s="122"/>
      <c r="F300" s="6"/>
    </row>
    <row r="301" spans="1:6" ht="12.75">
      <c r="A301" s="7"/>
      <c r="B301" s="7"/>
      <c r="C301" s="122"/>
      <c r="D301" s="122"/>
      <c r="E301" s="122"/>
      <c r="F301" s="6"/>
    </row>
    <row r="302" spans="1:6" ht="12.75">
      <c r="A302" s="7"/>
      <c r="B302" s="7"/>
      <c r="C302" s="122"/>
      <c r="D302" s="122"/>
      <c r="E302" s="122"/>
      <c r="F302" s="6"/>
    </row>
    <row r="303" spans="1:6" ht="12.75">
      <c r="A303" s="7"/>
      <c r="B303" s="7"/>
      <c r="C303" s="122"/>
      <c r="D303" s="122"/>
      <c r="E303" s="122"/>
      <c r="F303" s="6"/>
    </row>
    <row r="304" spans="1:6" ht="12.75">
      <c r="A304" s="7"/>
      <c r="B304" s="7"/>
      <c r="C304" s="122"/>
      <c r="D304" s="122"/>
      <c r="E304" s="122"/>
      <c r="F304" s="6"/>
    </row>
    <row r="305" spans="1:6" ht="12.75">
      <c r="A305" s="7"/>
      <c r="B305" s="7"/>
      <c r="C305" s="122"/>
      <c r="D305" s="122"/>
      <c r="E305" s="122"/>
      <c r="F305" s="6"/>
    </row>
    <row r="306" spans="1:6" ht="12.75">
      <c r="A306" s="7"/>
      <c r="B306" s="7"/>
      <c r="C306" s="122"/>
      <c r="D306" s="122"/>
      <c r="E306" s="122"/>
      <c r="F306" s="6"/>
    </row>
    <row r="307" spans="1:6" ht="12.75">
      <c r="A307" s="7"/>
      <c r="B307" s="7"/>
      <c r="C307" s="122"/>
      <c r="D307" s="122"/>
      <c r="E307" s="122"/>
      <c r="F307" s="6"/>
    </row>
    <row r="308" spans="1:6" ht="12.75">
      <c r="A308" s="7"/>
      <c r="B308" s="7"/>
      <c r="C308" s="122"/>
      <c r="D308" s="122"/>
      <c r="E308" s="122"/>
      <c r="F308" s="6"/>
    </row>
    <row r="309" spans="1:6" ht="12.75">
      <c r="A309" s="7"/>
      <c r="B309" s="7"/>
      <c r="C309" s="122"/>
      <c r="D309" s="122"/>
      <c r="E309" s="122"/>
      <c r="F309" s="6"/>
    </row>
    <row r="310" spans="1:6" ht="12.75">
      <c r="A310" s="7"/>
      <c r="B310" s="7"/>
      <c r="C310" s="122"/>
      <c r="D310" s="122"/>
      <c r="E310" s="122"/>
      <c r="F310" s="6"/>
    </row>
    <row r="311" spans="1:6" ht="12.75">
      <c r="A311" s="7"/>
      <c r="B311" s="7"/>
      <c r="C311" s="122"/>
      <c r="D311" s="122"/>
      <c r="E311" s="122"/>
      <c r="F311" s="6"/>
    </row>
    <row r="312" spans="1:6" ht="12.75">
      <c r="A312" s="7"/>
      <c r="B312" s="7"/>
      <c r="C312" s="122"/>
      <c r="D312" s="122"/>
      <c r="E312" s="122"/>
      <c r="F312" s="6"/>
    </row>
    <row r="313" spans="1:6" ht="12.75">
      <c r="A313" s="7"/>
      <c r="B313" s="7"/>
      <c r="C313" s="122"/>
      <c r="D313" s="122"/>
      <c r="E313" s="122"/>
      <c r="F313" s="6"/>
    </row>
    <row r="314" spans="1:6" ht="12.75">
      <c r="A314" s="7"/>
      <c r="B314" s="7"/>
      <c r="C314" s="122"/>
      <c r="D314" s="122"/>
      <c r="E314" s="122"/>
      <c r="F314" s="6"/>
    </row>
    <row r="315" spans="1:6" ht="12.75">
      <c r="A315" s="7"/>
      <c r="B315" s="7"/>
      <c r="C315" s="122"/>
      <c r="D315" s="122"/>
      <c r="E315" s="122"/>
      <c r="F315" s="6"/>
    </row>
    <row r="316" spans="1:6" ht="12.75">
      <c r="A316" s="7"/>
      <c r="B316" s="7"/>
      <c r="C316" s="122"/>
      <c r="D316" s="122"/>
      <c r="E316" s="122"/>
      <c r="F316" s="6"/>
    </row>
    <row r="317" spans="1:6" ht="12.75">
      <c r="A317" s="7"/>
      <c r="B317" s="7"/>
      <c r="C317" s="122"/>
      <c r="D317" s="122"/>
      <c r="E317" s="122"/>
      <c r="F317" s="6"/>
    </row>
    <row r="318" spans="1:6" ht="12.75">
      <c r="A318" s="7"/>
      <c r="B318" s="7"/>
      <c r="C318" s="122"/>
      <c r="D318" s="122"/>
      <c r="E318" s="122"/>
      <c r="F318" s="6"/>
    </row>
    <row r="319" spans="1:6" ht="12.75">
      <c r="A319" s="7"/>
      <c r="B319" s="7"/>
      <c r="C319" s="122"/>
      <c r="D319" s="122"/>
      <c r="E319" s="122"/>
      <c r="F319" s="6"/>
    </row>
    <row r="320" spans="1:6" ht="12.75">
      <c r="A320" s="7"/>
      <c r="B320" s="7"/>
      <c r="C320" s="122"/>
      <c r="D320" s="122"/>
      <c r="E320" s="122"/>
      <c r="F320" s="6"/>
    </row>
    <row r="321" spans="1:6" ht="12.75">
      <c r="A321" s="7"/>
      <c r="B321" s="7"/>
      <c r="C321" s="122"/>
      <c r="D321" s="122"/>
      <c r="E321" s="122"/>
      <c r="F321" s="6"/>
    </row>
    <row r="322" spans="1:6" ht="12.75">
      <c r="A322" s="7"/>
      <c r="B322" s="7"/>
      <c r="C322" s="122"/>
      <c r="D322" s="122"/>
      <c r="E322" s="122"/>
      <c r="F322" s="6"/>
    </row>
    <row r="323" spans="1:6" ht="12.75">
      <c r="A323" s="7"/>
      <c r="B323" s="7"/>
      <c r="C323" s="122"/>
      <c r="D323" s="122"/>
      <c r="E323" s="122"/>
      <c r="F323" s="6"/>
    </row>
    <row r="324" spans="1:6" ht="12.75">
      <c r="A324" s="7"/>
      <c r="B324" s="7"/>
      <c r="C324" s="122"/>
      <c r="D324" s="122"/>
      <c r="E324" s="122"/>
      <c r="F324" s="6"/>
    </row>
    <row r="325" spans="1:6" ht="12.75">
      <c r="A325" s="7"/>
      <c r="B325" s="7"/>
      <c r="C325" s="122"/>
      <c r="D325" s="122"/>
      <c r="E325" s="122"/>
      <c r="F325" s="6"/>
    </row>
    <row r="326" spans="1:6" ht="12.75">
      <c r="A326" s="7"/>
      <c r="B326" s="7"/>
      <c r="C326" s="122"/>
      <c r="D326" s="122"/>
      <c r="E326" s="122"/>
      <c r="F326" s="6"/>
    </row>
    <row r="327" spans="1:6" ht="12.75">
      <c r="A327" s="7"/>
      <c r="B327" s="7"/>
      <c r="C327" s="122"/>
      <c r="D327" s="122"/>
      <c r="E327" s="122"/>
      <c r="F327" s="6"/>
    </row>
    <row r="328" spans="1:6" ht="12.75">
      <c r="A328" s="7"/>
      <c r="B328" s="7"/>
      <c r="C328" s="122"/>
      <c r="D328" s="122"/>
      <c r="E328" s="122"/>
      <c r="F328" s="6"/>
    </row>
    <row r="329" spans="1:6" ht="12.75">
      <c r="A329" s="7"/>
      <c r="B329" s="7"/>
      <c r="C329" s="122"/>
      <c r="D329" s="122"/>
      <c r="E329" s="122"/>
      <c r="F329" s="6"/>
    </row>
    <row r="330" spans="1:6" ht="12.75">
      <c r="A330" s="7"/>
      <c r="B330" s="7"/>
      <c r="C330" s="122"/>
      <c r="D330" s="122"/>
      <c r="E330" s="122"/>
      <c r="F330" s="6"/>
    </row>
    <row r="331" spans="1:6" ht="12.75">
      <c r="A331" s="7"/>
      <c r="B331" s="7"/>
      <c r="C331" s="122"/>
      <c r="D331" s="122"/>
      <c r="E331" s="122"/>
      <c r="F331" s="6"/>
    </row>
    <row r="332" spans="1:6" ht="12.75">
      <c r="A332" s="7"/>
      <c r="B332" s="7"/>
      <c r="C332" s="122"/>
      <c r="D332" s="122"/>
      <c r="E332" s="122"/>
      <c r="F332" s="6"/>
    </row>
    <row r="333" spans="1:6" ht="12.75">
      <c r="A333" s="7"/>
      <c r="B333" s="7"/>
      <c r="C333" s="122"/>
      <c r="D333" s="122"/>
      <c r="E333" s="122"/>
      <c r="F333" s="6"/>
    </row>
    <row r="334" spans="1:6" ht="12.75">
      <c r="A334" s="7"/>
      <c r="B334" s="7"/>
      <c r="C334" s="122"/>
      <c r="D334" s="122"/>
      <c r="E334" s="122"/>
      <c r="F334" s="6"/>
    </row>
    <row r="335" spans="1:6" ht="12.75">
      <c r="A335" s="7"/>
      <c r="B335" s="7"/>
      <c r="C335" s="122"/>
      <c r="D335" s="122"/>
      <c r="E335" s="122"/>
      <c r="F335" s="6"/>
    </row>
    <row r="336" spans="1:6" ht="12.75">
      <c r="A336" s="7"/>
      <c r="B336" s="7"/>
      <c r="C336" s="122"/>
      <c r="D336" s="122"/>
      <c r="E336" s="122"/>
      <c r="F336" s="6"/>
    </row>
    <row r="337" spans="1:6" ht="12.75">
      <c r="A337" s="7"/>
      <c r="B337" s="7"/>
      <c r="C337" s="122"/>
      <c r="D337" s="122"/>
      <c r="E337" s="122"/>
      <c r="F337" s="6"/>
    </row>
    <row r="338" spans="1:6" ht="12.75">
      <c r="A338" s="7"/>
      <c r="B338" s="7"/>
      <c r="C338" s="122"/>
      <c r="D338" s="122"/>
      <c r="E338" s="122"/>
      <c r="F338" s="6"/>
    </row>
    <row r="339" spans="1:6" ht="12.75">
      <c r="A339" s="7"/>
      <c r="B339" s="7"/>
      <c r="C339" s="122"/>
      <c r="D339" s="122"/>
      <c r="E339" s="122"/>
      <c r="F339" s="6"/>
    </row>
    <row r="340" spans="1:6" ht="12.75">
      <c r="A340" s="7"/>
      <c r="B340" s="7"/>
      <c r="C340" s="122"/>
      <c r="D340" s="122"/>
      <c r="E340" s="122"/>
      <c r="F340" s="6"/>
    </row>
    <row r="341" spans="1:6" ht="12.75">
      <c r="A341" s="7"/>
      <c r="B341" s="7"/>
      <c r="C341" s="122"/>
      <c r="D341" s="122"/>
      <c r="E341" s="122"/>
      <c r="F341" s="6"/>
    </row>
    <row r="342" spans="1:6" ht="12.75">
      <c r="A342" s="7"/>
      <c r="B342" s="7"/>
      <c r="C342" s="122"/>
      <c r="D342" s="122"/>
      <c r="E342" s="122"/>
      <c r="F342" s="6"/>
    </row>
    <row r="343" spans="1:6" ht="12.75">
      <c r="A343" s="7"/>
      <c r="B343" s="7"/>
      <c r="C343" s="122"/>
      <c r="D343" s="122"/>
      <c r="E343" s="122"/>
      <c r="F343" s="6"/>
    </row>
    <row r="344" spans="1:6" ht="12.75">
      <c r="A344" s="7"/>
      <c r="B344" s="7"/>
      <c r="C344" s="122"/>
      <c r="D344" s="122"/>
      <c r="E344" s="122"/>
      <c r="F344" s="6"/>
    </row>
    <row r="345" spans="1:6" ht="12.75">
      <c r="A345" s="7"/>
      <c r="B345" s="7"/>
      <c r="C345" s="122"/>
      <c r="D345" s="122"/>
      <c r="E345" s="122"/>
      <c r="F345" s="6"/>
    </row>
    <row r="346" spans="1:6" ht="12.75">
      <c r="A346" s="7"/>
      <c r="B346" s="7"/>
      <c r="C346" s="122"/>
      <c r="D346" s="122"/>
      <c r="E346" s="122"/>
      <c r="F346" s="6"/>
    </row>
    <row r="347" spans="1:6" ht="12.75">
      <c r="A347" s="7"/>
      <c r="B347" s="7"/>
      <c r="C347" s="122"/>
      <c r="D347" s="122"/>
      <c r="E347" s="122"/>
      <c r="F347" s="6"/>
    </row>
    <row r="348" spans="1:6" ht="12.75">
      <c r="A348" s="7"/>
      <c r="B348" s="7"/>
      <c r="C348" s="122"/>
      <c r="D348" s="122"/>
      <c r="E348" s="122"/>
      <c r="F348" s="6"/>
    </row>
    <row r="349" spans="1:6" ht="12.75">
      <c r="A349" s="7"/>
      <c r="B349" s="7"/>
      <c r="C349" s="122"/>
      <c r="D349" s="122"/>
      <c r="E349" s="122"/>
      <c r="F349" s="6"/>
    </row>
    <row r="350" spans="1:6" ht="12.75">
      <c r="A350" s="7"/>
      <c r="B350" s="7"/>
      <c r="C350" s="122"/>
      <c r="D350" s="122"/>
      <c r="E350" s="122"/>
      <c r="F350" s="6"/>
    </row>
    <row r="351" spans="1:6" ht="12.75">
      <c r="A351" s="7"/>
      <c r="B351" s="7"/>
      <c r="C351" s="122"/>
      <c r="D351" s="122"/>
      <c r="E351" s="122"/>
      <c r="F351" s="6"/>
    </row>
    <row r="352" spans="1:6" ht="12.75">
      <c r="A352" s="7"/>
      <c r="B352" s="7"/>
      <c r="C352" s="122"/>
      <c r="D352" s="122"/>
      <c r="E352" s="122"/>
      <c r="F352" s="6"/>
    </row>
    <row r="353" spans="1:6" ht="12.75">
      <c r="A353" s="7"/>
      <c r="B353" s="7"/>
      <c r="C353" s="122"/>
      <c r="D353" s="122"/>
      <c r="E353" s="122"/>
      <c r="F353" s="6"/>
    </row>
    <row r="354" spans="1:6" ht="12.75">
      <c r="A354" s="7"/>
      <c r="B354" s="7"/>
      <c r="C354" s="122"/>
      <c r="D354" s="122"/>
      <c r="E354" s="122"/>
      <c r="F354" s="6"/>
    </row>
    <row r="355" spans="1:6" ht="12.75">
      <c r="A355" s="7"/>
      <c r="B355" s="7"/>
      <c r="C355" s="122"/>
      <c r="D355" s="122"/>
      <c r="E355" s="122"/>
      <c r="F355" s="6"/>
    </row>
    <row r="356" spans="1:6" ht="12.75">
      <c r="A356" s="7"/>
      <c r="B356" s="7"/>
      <c r="C356" s="122"/>
      <c r="D356" s="122"/>
      <c r="E356" s="122"/>
      <c r="F356" s="6"/>
    </row>
    <row r="357" spans="1:6" ht="12.75">
      <c r="A357" s="7"/>
      <c r="B357" s="7"/>
      <c r="C357" s="122"/>
      <c r="D357" s="122"/>
      <c r="E357" s="122"/>
      <c r="F357" s="6"/>
    </row>
    <row r="358" spans="1:6" ht="12.75">
      <c r="A358" s="7"/>
      <c r="B358" s="7"/>
      <c r="C358" s="122"/>
      <c r="D358" s="122"/>
      <c r="E358" s="122"/>
      <c r="F358" s="6"/>
    </row>
    <row r="359" spans="1:6" ht="12.75">
      <c r="A359" s="7"/>
      <c r="B359" s="7"/>
      <c r="C359" s="122"/>
      <c r="D359" s="122"/>
      <c r="E359" s="122"/>
      <c r="F359" s="6"/>
    </row>
    <row r="360" spans="1:6" ht="12.75">
      <c r="A360" s="7"/>
      <c r="B360" s="7"/>
      <c r="C360" s="122"/>
      <c r="D360" s="122"/>
      <c r="E360" s="122"/>
      <c r="F360" s="6"/>
    </row>
    <row r="361" spans="1:6" ht="12.75">
      <c r="A361" s="7"/>
      <c r="B361" s="7"/>
      <c r="C361" s="122"/>
      <c r="D361" s="122"/>
      <c r="E361" s="122"/>
      <c r="F361" s="6"/>
    </row>
    <row r="362" spans="1:6" ht="12.75">
      <c r="A362" s="7"/>
      <c r="B362" s="7"/>
      <c r="C362" s="122"/>
      <c r="D362" s="122"/>
      <c r="E362" s="122"/>
      <c r="F362" s="6"/>
    </row>
    <row r="363" spans="1:6" ht="12.75">
      <c r="A363" s="7"/>
      <c r="B363" s="7"/>
      <c r="C363" s="122"/>
      <c r="D363" s="122"/>
      <c r="E363" s="122"/>
      <c r="F363" s="6"/>
    </row>
    <row r="364" spans="1:6" ht="12.75">
      <c r="A364" s="7"/>
      <c r="B364" s="7"/>
      <c r="C364" s="122"/>
      <c r="D364" s="122"/>
      <c r="E364" s="122"/>
      <c r="F364" s="6"/>
    </row>
    <row r="365" spans="1:6" ht="12.75">
      <c r="A365" s="7"/>
      <c r="B365" s="7"/>
      <c r="C365" s="122"/>
      <c r="D365" s="122"/>
      <c r="E365" s="122"/>
      <c r="F365" s="6"/>
    </row>
    <row r="366" spans="1:6" ht="12.75">
      <c r="A366" s="7"/>
      <c r="B366" s="7"/>
      <c r="C366" s="122"/>
      <c r="D366" s="122"/>
      <c r="E366" s="122"/>
      <c r="F366" s="6"/>
    </row>
    <row r="367" spans="1:6" ht="12.75">
      <c r="A367" s="7"/>
      <c r="B367" s="7"/>
      <c r="C367" s="122"/>
      <c r="D367" s="122"/>
      <c r="E367" s="122"/>
      <c r="F367" s="6"/>
    </row>
    <row r="368" spans="1:6" ht="12.75">
      <c r="A368" s="7"/>
      <c r="B368" s="7"/>
      <c r="C368" s="122"/>
      <c r="D368" s="122"/>
      <c r="E368" s="122"/>
      <c r="F368" s="6"/>
    </row>
    <row r="369" spans="1:6" ht="12.75">
      <c r="A369" s="7"/>
      <c r="B369" s="7"/>
      <c r="C369" s="122"/>
      <c r="D369" s="122"/>
      <c r="E369" s="122"/>
      <c r="F369" s="6"/>
    </row>
    <row r="370" spans="1:6" ht="12.75">
      <c r="A370" s="7"/>
      <c r="B370" s="7"/>
      <c r="C370" s="122"/>
      <c r="D370" s="122"/>
      <c r="E370" s="122"/>
      <c r="F370" s="6"/>
    </row>
    <row r="371" spans="1:6" ht="12.75">
      <c r="A371" s="7"/>
      <c r="B371" s="7"/>
      <c r="C371" s="122"/>
      <c r="D371" s="122"/>
      <c r="E371" s="122"/>
      <c r="F371" s="6"/>
    </row>
    <row r="372" spans="1:6" ht="12.75">
      <c r="A372" s="7"/>
      <c r="B372" s="7"/>
      <c r="C372" s="122"/>
      <c r="D372" s="122"/>
      <c r="E372" s="122"/>
      <c r="F372" s="6"/>
    </row>
    <row r="373" spans="1:6" ht="12.75">
      <c r="A373" s="7"/>
      <c r="B373" s="7"/>
      <c r="C373" s="122"/>
      <c r="D373" s="122"/>
      <c r="E373" s="122"/>
      <c r="F373" s="6"/>
    </row>
    <row r="374" spans="1:6" ht="12.75">
      <c r="A374" s="7"/>
      <c r="B374" s="7"/>
      <c r="C374" s="122"/>
      <c r="D374" s="122"/>
      <c r="E374" s="122"/>
      <c r="F374" s="6"/>
    </row>
    <row r="375" spans="1:6" ht="12.75">
      <c r="A375" s="7"/>
      <c r="B375" s="7"/>
      <c r="C375" s="122"/>
      <c r="D375" s="122"/>
      <c r="E375" s="122"/>
      <c r="F375" s="6"/>
    </row>
    <row r="376" spans="1:6" ht="12.75">
      <c r="A376" s="7"/>
      <c r="B376" s="7"/>
      <c r="C376" s="122"/>
      <c r="D376" s="122"/>
      <c r="E376" s="122"/>
      <c r="F376" s="6"/>
    </row>
    <row r="377" spans="1:6" ht="12.75">
      <c r="A377" s="7"/>
      <c r="B377" s="7"/>
      <c r="C377" s="122"/>
      <c r="D377" s="122"/>
      <c r="E377" s="122"/>
      <c r="F377" s="6"/>
    </row>
    <row r="378" spans="1:6" ht="12.75">
      <c r="A378" s="7"/>
      <c r="B378" s="7"/>
      <c r="C378" s="122"/>
      <c r="D378" s="122"/>
      <c r="E378" s="122"/>
      <c r="F378" s="6"/>
    </row>
    <row r="379" spans="1:6" ht="12.75">
      <c r="A379" s="7"/>
      <c r="B379" s="7"/>
      <c r="C379" s="122"/>
      <c r="D379" s="122"/>
      <c r="E379" s="122"/>
      <c r="F379" s="6"/>
    </row>
    <row r="380" spans="1:6" ht="12.75">
      <c r="A380" s="7"/>
      <c r="B380" s="7"/>
      <c r="C380" s="122"/>
      <c r="D380" s="122"/>
      <c r="E380" s="122"/>
      <c r="F380" s="6"/>
    </row>
    <row r="381" spans="1:6" ht="12.75">
      <c r="A381" s="7"/>
      <c r="B381" s="7"/>
      <c r="C381" s="122"/>
      <c r="D381" s="122"/>
      <c r="E381" s="122"/>
      <c r="F381" s="6"/>
    </row>
    <row r="382" spans="1:6" ht="12.75">
      <c r="A382" s="7"/>
      <c r="B382" s="7"/>
      <c r="C382" s="122"/>
      <c r="D382" s="122"/>
      <c r="E382" s="122"/>
      <c r="F382" s="6"/>
    </row>
    <row r="383" spans="1:6" ht="12.75">
      <c r="A383" s="7"/>
      <c r="B383" s="7"/>
      <c r="C383" s="122"/>
      <c r="D383" s="122"/>
      <c r="E383" s="122"/>
      <c r="F383" s="6"/>
    </row>
    <row r="384" spans="1:6" ht="12.75">
      <c r="A384" s="7"/>
      <c r="B384" s="7"/>
      <c r="C384" s="122"/>
      <c r="D384" s="122"/>
      <c r="E384" s="122"/>
      <c r="F384" s="6"/>
    </row>
    <row r="385" spans="1:6" ht="12.75">
      <c r="A385" s="7"/>
      <c r="B385" s="7"/>
      <c r="C385" s="122"/>
      <c r="D385" s="122"/>
      <c r="E385" s="122"/>
      <c r="F385" s="6"/>
    </row>
    <row r="386" spans="1:6" ht="12.75">
      <c r="A386" s="7"/>
      <c r="B386" s="7"/>
      <c r="C386" s="122"/>
      <c r="D386" s="122"/>
      <c r="E386" s="122"/>
      <c r="F386" s="6"/>
    </row>
    <row r="387" spans="1:6" ht="12.75">
      <c r="A387" s="7"/>
      <c r="B387" s="7"/>
      <c r="C387" s="122"/>
      <c r="D387" s="122"/>
      <c r="E387" s="122"/>
      <c r="F387" s="6"/>
    </row>
    <row r="388" spans="1:6" ht="12.75">
      <c r="A388" s="7"/>
      <c r="B388" s="7"/>
      <c r="C388" s="122"/>
      <c r="D388" s="122"/>
      <c r="E388" s="122"/>
      <c r="F388" s="6"/>
    </row>
    <row r="389" spans="1:6" ht="12.75">
      <c r="A389" s="7"/>
      <c r="B389" s="7"/>
      <c r="C389" s="122"/>
      <c r="D389" s="122"/>
      <c r="E389" s="122"/>
      <c r="F389" s="6"/>
    </row>
    <row r="390" spans="1:6" ht="12.75">
      <c r="A390" s="7"/>
      <c r="B390" s="7"/>
      <c r="C390" s="122"/>
      <c r="D390" s="122"/>
      <c r="E390" s="122"/>
      <c r="F390" s="6"/>
    </row>
    <row r="391" spans="1:6" ht="12.75">
      <c r="A391" s="7"/>
      <c r="B391" s="7"/>
      <c r="C391" s="122"/>
      <c r="D391" s="122"/>
      <c r="E391" s="122"/>
      <c r="F391" s="6"/>
    </row>
    <row r="392" spans="1:6" ht="12.75">
      <c r="A392" s="7"/>
      <c r="B392" s="7"/>
      <c r="C392" s="122"/>
      <c r="D392" s="122"/>
      <c r="E392" s="122"/>
      <c r="F392" s="6"/>
    </row>
    <row r="393" spans="1:6" ht="12.75">
      <c r="A393" s="7"/>
      <c r="B393" s="7"/>
      <c r="C393" s="122"/>
      <c r="D393" s="122"/>
      <c r="E393" s="122"/>
      <c r="F393" s="6"/>
    </row>
    <row r="394" spans="1:6" ht="12.75">
      <c r="A394" s="7"/>
      <c r="B394" s="7"/>
      <c r="C394" s="122"/>
      <c r="D394" s="122"/>
      <c r="E394" s="122"/>
      <c r="F394" s="6"/>
    </row>
    <row r="395" spans="1:6" ht="12.75">
      <c r="A395" s="7"/>
      <c r="B395" s="7"/>
      <c r="C395" s="122"/>
      <c r="D395" s="122"/>
      <c r="E395" s="122"/>
      <c r="F395" s="6"/>
    </row>
    <row r="396" spans="1:6" ht="12.75">
      <c r="A396" s="7"/>
      <c r="B396" s="7"/>
      <c r="C396" s="122"/>
      <c r="D396" s="122"/>
      <c r="E396" s="122"/>
      <c r="F396" s="6"/>
    </row>
    <row r="397" spans="1:6" ht="12.75">
      <c r="A397" s="7"/>
      <c r="B397" s="7"/>
      <c r="C397" s="122"/>
      <c r="D397" s="122"/>
      <c r="E397" s="122"/>
      <c r="F397" s="6"/>
    </row>
    <row r="398" spans="1:6" ht="12.75">
      <c r="A398" s="7"/>
      <c r="B398" s="7"/>
      <c r="C398" s="122"/>
      <c r="D398" s="122"/>
      <c r="E398" s="122"/>
      <c r="F398" s="6"/>
    </row>
    <row r="399" spans="1:6" ht="12.75">
      <c r="A399" s="7"/>
      <c r="B399" s="7"/>
      <c r="C399" s="122"/>
      <c r="D399" s="122"/>
      <c r="E399" s="122"/>
      <c r="F399" s="6"/>
    </row>
    <row r="400" spans="1:6" ht="12.75">
      <c r="A400" s="7"/>
      <c r="B400" s="7"/>
      <c r="C400" s="122"/>
      <c r="D400" s="122"/>
      <c r="E400" s="122"/>
      <c r="F400" s="6"/>
    </row>
    <row r="401" spans="1:6" ht="12.75">
      <c r="A401" s="7"/>
      <c r="B401" s="7"/>
      <c r="C401" s="122"/>
      <c r="D401" s="122"/>
      <c r="E401" s="122"/>
      <c r="F401" s="6"/>
    </row>
    <row r="402" spans="1:6" ht="12.75">
      <c r="A402" s="7"/>
      <c r="B402" s="7"/>
      <c r="C402" s="122"/>
      <c r="D402" s="122"/>
      <c r="E402" s="122"/>
      <c r="F402" s="6"/>
    </row>
    <row r="403" spans="1:6" ht="12.75">
      <c r="A403" s="7"/>
      <c r="B403" s="7"/>
      <c r="C403" s="122"/>
      <c r="D403" s="122"/>
      <c r="E403" s="122"/>
      <c r="F403" s="6"/>
    </row>
    <row r="404" spans="1:6" ht="12.75">
      <c r="A404" s="7"/>
      <c r="B404" s="7"/>
      <c r="C404" s="122"/>
      <c r="D404" s="122"/>
      <c r="E404" s="122"/>
      <c r="F404" s="6"/>
    </row>
    <row r="405" spans="1:6" ht="12.75">
      <c r="A405" s="7"/>
      <c r="B405" s="7"/>
      <c r="C405" s="122"/>
      <c r="D405" s="122"/>
      <c r="E405" s="122"/>
      <c r="F405" s="6"/>
    </row>
    <row r="406" spans="1:6" ht="12.75">
      <c r="A406" s="7"/>
      <c r="B406" s="7"/>
      <c r="C406" s="122"/>
      <c r="D406" s="122"/>
      <c r="E406" s="122"/>
      <c r="F406" s="6"/>
    </row>
    <row r="407" spans="1:6" ht="12.75">
      <c r="A407" s="7"/>
      <c r="B407" s="7"/>
      <c r="C407" s="122"/>
      <c r="D407" s="122"/>
      <c r="E407" s="122"/>
      <c r="F407" s="6"/>
    </row>
    <row r="408" spans="1:6" ht="12.75">
      <c r="A408" s="7"/>
      <c r="B408" s="7"/>
      <c r="C408" s="122"/>
      <c r="D408" s="122"/>
      <c r="E408" s="122"/>
      <c r="F408" s="6"/>
    </row>
    <row r="409" spans="1:6" ht="12.75">
      <c r="A409" s="7"/>
      <c r="B409" s="7"/>
      <c r="C409" s="122"/>
      <c r="D409" s="122"/>
      <c r="E409" s="122"/>
      <c r="F409" s="6"/>
    </row>
    <row r="410" spans="1:6" ht="12.75">
      <c r="A410" s="7"/>
      <c r="B410" s="7"/>
      <c r="C410" s="122"/>
      <c r="D410" s="122"/>
      <c r="E410" s="122"/>
      <c r="F410" s="6"/>
    </row>
    <row r="411" spans="1:6" ht="12.75">
      <c r="A411" s="7"/>
      <c r="B411" s="7"/>
      <c r="C411" s="122"/>
      <c r="D411" s="122"/>
      <c r="E411" s="122"/>
      <c r="F411" s="6"/>
    </row>
    <row r="412" spans="1:6" ht="12.75">
      <c r="A412" s="7"/>
      <c r="B412" s="7"/>
      <c r="C412" s="122"/>
      <c r="D412" s="122"/>
      <c r="E412" s="122"/>
      <c r="F412" s="6"/>
    </row>
    <row r="413" spans="1:6" ht="12.75">
      <c r="A413" s="7"/>
      <c r="B413" s="7"/>
      <c r="C413" s="122"/>
      <c r="D413" s="122"/>
      <c r="E413" s="122"/>
      <c r="F413" s="6"/>
    </row>
    <row r="414" spans="1:6" ht="12.75">
      <c r="A414" s="7"/>
      <c r="B414" s="7"/>
      <c r="C414" s="122"/>
      <c r="D414" s="122"/>
      <c r="E414" s="122"/>
      <c r="F414" s="6"/>
    </row>
    <row r="415" spans="1:6" ht="12.75">
      <c r="A415" s="7"/>
      <c r="B415" s="7"/>
      <c r="C415" s="122"/>
      <c r="D415" s="122"/>
      <c r="E415" s="122"/>
      <c r="F415" s="6"/>
    </row>
    <row r="416" spans="1:6" ht="12.75">
      <c r="A416" s="7"/>
      <c r="B416" s="7"/>
      <c r="C416" s="122"/>
      <c r="D416" s="122"/>
      <c r="E416" s="122"/>
      <c r="F416" s="6"/>
    </row>
    <row r="417" spans="1:6" ht="12.75">
      <c r="A417" s="7"/>
      <c r="B417" s="7"/>
      <c r="C417" s="122"/>
      <c r="D417" s="122"/>
      <c r="E417" s="122"/>
      <c r="F417" s="6"/>
    </row>
    <row r="418" spans="1:6" ht="12.75">
      <c r="A418" s="7"/>
      <c r="B418" s="7"/>
      <c r="C418" s="122"/>
      <c r="D418" s="122"/>
      <c r="E418" s="122"/>
      <c r="F418" s="6"/>
    </row>
    <row r="419" spans="1:6" ht="12.75">
      <c r="A419" s="7"/>
      <c r="B419" s="7"/>
      <c r="C419" s="122"/>
      <c r="D419" s="122"/>
      <c r="E419" s="122"/>
      <c r="F419" s="6"/>
    </row>
    <row r="420" spans="1:6" ht="12.75">
      <c r="A420" s="7"/>
      <c r="B420" s="7"/>
      <c r="C420" s="122"/>
      <c r="D420" s="122"/>
      <c r="E420" s="122"/>
      <c r="F420" s="6"/>
    </row>
    <row r="421" spans="1:6" ht="12.75">
      <c r="A421" s="7"/>
      <c r="B421" s="7"/>
      <c r="C421" s="122"/>
      <c r="D421" s="122"/>
      <c r="E421" s="122"/>
      <c r="F421" s="6"/>
    </row>
    <row r="422" spans="1:6" ht="12.75">
      <c r="A422" s="7"/>
      <c r="B422" s="7"/>
      <c r="C422" s="122"/>
      <c r="D422" s="122"/>
      <c r="E422" s="122"/>
      <c r="F422" s="6"/>
    </row>
    <row r="423" spans="1:6" ht="12.75">
      <c r="A423" s="7"/>
      <c r="B423" s="7"/>
      <c r="C423" s="122"/>
      <c r="D423" s="122"/>
      <c r="E423" s="122"/>
      <c r="F423" s="6"/>
    </row>
    <row r="424" spans="1:6" ht="12.75">
      <c r="A424" s="7"/>
      <c r="B424" s="7"/>
      <c r="C424" s="122"/>
      <c r="D424" s="122"/>
      <c r="E424" s="122"/>
      <c r="F424" s="6"/>
    </row>
    <row r="425" spans="1:6" ht="12.75">
      <c r="A425" s="7"/>
      <c r="B425" s="7"/>
      <c r="C425" s="122"/>
      <c r="D425" s="122"/>
      <c r="E425" s="122"/>
      <c r="F425" s="6"/>
    </row>
    <row r="426" spans="1:6" ht="12.75">
      <c r="A426" s="7"/>
      <c r="B426" s="7"/>
      <c r="C426" s="122"/>
      <c r="D426" s="122"/>
      <c r="E426" s="122"/>
      <c r="F426" s="6"/>
    </row>
    <row r="427" spans="1:6" ht="12.75">
      <c r="A427" s="7"/>
      <c r="B427" s="7"/>
      <c r="C427" s="122"/>
      <c r="D427" s="122"/>
      <c r="E427" s="122"/>
      <c r="F427" s="6"/>
    </row>
    <row r="428" spans="1:6" ht="12.75">
      <c r="A428" s="7"/>
      <c r="B428" s="7"/>
      <c r="C428" s="122"/>
      <c r="D428" s="122"/>
      <c r="E428" s="122"/>
      <c r="F428" s="6"/>
    </row>
    <row r="429" spans="1:6" ht="12.75">
      <c r="A429" s="7"/>
      <c r="B429" s="7"/>
      <c r="C429" s="122"/>
      <c r="D429" s="122"/>
      <c r="E429" s="122"/>
      <c r="F429" s="6"/>
    </row>
    <row r="430" spans="1:6" ht="12.75">
      <c r="A430" s="7"/>
      <c r="B430" s="7"/>
      <c r="C430" s="122"/>
      <c r="D430" s="122"/>
      <c r="E430" s="122"/>
      <c r="F430" s="6"/>
    </row>
    <row r="431" spans="1:6" ht="12.75">
      <c r="A431" s="7"/>
      <c r="B431" s="7"/>
      <c r="C431" s="122"/>
      <c r="D431" s="122"/>
      <c r="E431" s="122"/>
      <c r="F431" s="6"/>
    </row>
    <row r="432" spans="1:6" ht="12.75">
      <c r="A432" s="7"/>
      <c r="B432" s="7"/>
      <c r="C432" s="122"/>
      <c r="D432" s="122"/>
      <c r="E432" s="122"/>
      <c r="F432" s="6"/>
    </row>
    <row r="433" spans="1:6" ht="12.75">
      <c r="A433" s="7"/>
      <c r="B433" s="7"/>
      <c r="C433" s="122"/>
      <c r="D433" s="122"/>
      <c r="E433" s="122"/>
      <c r="F433" s="6"/>
    </row>
    <row r="434" spans="1:6" ht="12.75">
      <c r="A434" s="7"/>
      <c r="B434" s="7"/>
      <c r="C434" s="122"/>
      <c r="D434" s="122"/>
      <c r="E434" s="122"/>
      <c r="F434" s="6"/>
    </row>
    <row r="435" spans="1:6" ht="12.75">
      <c r="A435" s="7"/>
      <c r="B435" s="7"/>
      <c r="C435" s="122"/>
      <c r="D435" s="122"/>
      <c r="E435" s="122"/>
      <c r="F435" s="6"/>
    </row>
    <row r="436" spans="1:6" ht="12.75">
      <c r="A436" s="7"/>
      <c r="B436" s="7"/>
      <c r="C436" s="122"/>
      <c r="D436" s="122"/>
      <c r="E436" s="122"/>
      <c r="F436" s="6"/>
    </row>
    <row r="437" spans="1:6" ht="12.75">
      <c r="A437" s="7"/>
      <c r="B437" s="7"/>
      <c r="C437" s="122"/>
      <c r="D437" s="122"/>
      <c r="E437" s="122"/>
      <c r="F437" s="6"/>
    </row>
    <row r="438" spans="1:6" ht="12.75">
      <c r="A438" s="7"/>
      <c r="B438" s="7"/>
      <c r="C438" s="122"/>
      <c r="D438" s="122"/>
      <c r="E438" s="122"/>
      <c r="F438" s="6"/>
    </row>
    <row r="439" spans="1:6" ht="12.75">
      <c r="A439" s="7"/>
      <c r="B439" s="7"/>
      <c r="C439" s="122"/>
      <c r="D439" s="122"/>
      <c r="E439" s="122"/>
      <c r="F439" s="6"/>
    </row>
    <row r="440" spans="1:6" ht="12.75">
      <c r="A440" s="7"/>
      <c r="B440" s="7"/>
      <c r="C440" s="122"/>
      <c r="D440" s="122"/>
      <c r="E440" s="122"/>
      <c r="F440" s="6"/>
    </row>
    <row r="441" spans="1:6" ht="12.75">
      <c r="A441" s="7"/>
      <c r="B441" s="7"/>
      <c r="C441" s="122"/>
      <c r="D441" s="122"/>
      <c r="E441" s="122"/>
      <c r="F441" s="6"/>
    </row>
    <row r="442" spans="1:6" ht="12.75">
      <c r="A442" s="7"/>
      <c r="B442" s="7"/>
      <c r="C442" s="122"/>
      <c r="D442" s="122"/>
      <c r="E442" s="122"/>
      <c r="F442" s="6"/>
    </row>
    <row r="443" spans="1:6" ht="12.75">
      <c r="A443" s="7"/>
      <c r="B443" s="7"/>
      <c r="C443" s="122"/>
      <c r="D443" s="122"/>
      <c r="E443" s="122"/>
      <c r="F443" s="6"/>
    </row>
    <row r="444" spans="1:6" ht="12.75">
      <c r="A444" s="7"/>
      <c r="B444" s="7"/>
      <c r="C444" s="122"/>
      <c r="D444" s="122"/>
      <c r="E444" s="122"/>
      <c r="F444" s="6"/>
    </row>
    <row r="445" spans="1:6" ht="12.75">
      <c r="A445" s="7"/>
      <c r="B445" s="7"/>
      <c r="C445" s="122"/>
      <c r="D445" s="122"/>
      <c r="E445" s="122"/>
      <c r="F445" s="6"/>
    </row>
    <row r="446" spans="1:6" ht="12.75">
      <c r="A446" s="7"/>
      <c r="B446" s="7"/>
      <c r="C446" s="122"/>
      <c r="D446" s="122"/>
      <c r="E446" s="122"/>
      <c r="F446" s="6"/>
    </row>
    <row r="447" spans="1:6" ht="12.75">
      <c r="A447" s="7"/>
      <c r="B447" s="7"/>
      <c r="C447" s="122"/>
      <c r="D447" s="122"/>
      <c r="E447" s="122"/>
      <c r="F447" s="6"/>
    </row>
    <row r="448" spans="1:6" ht="12.75">
      <c r="A448" s="7"/>
      <c r="B448" s="7"/>
      <c r="C448" s="122"/>
      <c r="D448" s="122"/>
      <c r="E448" s="122"/>
      <c r="F448" s="6"/>
    </row>
    <row r="449" spans="1:6" ht="12.75">
      <c r="A449" s="7"/>
      <c r="B449" s="7"/>
      <c r="C449" s="122"/>
      <c r="D449" s="122"/>
      <c r="E449" s="122"/>
      <c r="F449" s="6"/>
    </row>
    <row r="450" spans="1:6" ht="12.75">
      <c r="A450" s="7"/>
      <c r="B450" s="7"/>
      <c r="C450" s="122"/>
      <c r="D450" s="122"/>
      <c r="E450" s="122"/>
      <c r="F450" s="6"/>
    </row>
    <row r="451" spans="1:6" ht="12.75">
      <c r="A451" s="7"/>
      <c r="B451" s="7"/>
      <c r="C451" s="122"/>
      <c r="D451" s="122"/>
      <c r="E451" s="122"/>
      <c r="F451" s="6"/>
    </row>
    <row r="452" spans="1:6" ht="12.75">
      <c r="A452" s="7"/>
      <c r="B452" s="7"/>
      <c r="C452" s="122"/>
      <c r="D452" s="122"/>
      <c r="E452" s="122"/>
      <c r="F452" s="6"/>
    </row>
    <row r="453" spans="1:6" ht="12.75">
      <c r="A453" s="7"/>
      <c r="B453" s="7"/>
      <c r="C453" s="122"/>
      <c r="D453" s="122"/>
      <c r="E453" s="122"/>
      <c r="F453" s="6"/>
    </row>
    <row r="454" spans="1:6" ht="12.75">
      <c r="A454" s="7"/>
      <c r="B454" s="7"/>
      <c r="C454" s="122"/>
      <c r="D454" s="122"/>
      <c r="E454" s="122"/>
      <c r="F454" s="6"/>
    </row>
    <row r="455" spans="1:6" ht="12.75">
      <c r="A455" s="7"/>
      <c r="B455" s="7"/>
      <c r="C455" s="122"/>
      <c r="D455" s="122"/>
      <c r="E455" s="122"/>
      <c r="F455" s="6"/>
    </row>
    <row r="456" spans="1:6" ht="12.75">
      <c r="A456" s="7"/>
      <c r="B456" s="7"/>
      <c r="C456" s="122"/>
      <c r="D456" s="122"/>
      <c r="E456" s="122"/>
      <c r="F456" s="6"/>
    </row>
    <row r="457" spans="1:6" ht="12.75">
      <c r="A457" s="7"/>
      <c r="B457" s="7"/>
      <c r="C457" s="122"/>
      <c r="D457" s="122"/>
      <c r="E457" s="122"/>
      <c r="F457" s="6"/>
    </row>
    <row r="458" spans="1:6" ht="12.75">
      <c r="A458" s="7"/>
      <c r="B458" s="7"/>
      <c r="C458" s="122"/>
      <c r="D458" s="122"/>
      <c r="E458" s="122"/>
      <c r="F458" s="6"/>
    </row>
    <row r="459" spans="1:6" ht="12.75">
      <c r="A459" s="7"/>
      <c r="B459" s="7"/>
      <c r="C459" s="122"/>
      <c r="D459" s="122"/>
      <c r="E459" s="122"/>
      <c r="F459" s="6"/>
    </row>
    <row r="460" spans="1:6" ht="12.75">
      <c r="A460" s="7"/>
      <c r="B460" s="7"/>
      <c r="C460" s="122"/>
      <c r="D460" s="122"/>
      <c r="E460" s="122"/>
      <c r="F460" s="6"/>
    </row>
    <row r="461" spans="1:6" ht="12.75">
      <c r="A461" s="7"/>
      <c r="B461" s="7"/>
      <c r="C461" s="122"/>
      <c r="D461" s="122"/>
      <c r="E461" s="122"/>
      <c r="F461" s="6"/>
    </row>
    <row r="462" spans="1:6" ht="12.75">
      <c r="A462" s="7"/>
      <c r="B462" s="7"/>
      <c r="C462" s="122"/>
      <c r="D462" s="122"/>
      <c r="E462" s="122"/>
      <c r="F462" s="6"/>
    </row>
    <row r="463" spans="1:6" ht="12.75">
      <c r="A463" s="7"/>
      <c r="B463" s="7"/>
      <c r="C463" s="122"/>
      <c r="D463" s="122"/>
      <c r="E463" s="122"/>
      <c r="F463" s="6"/>
    </row>
    <row r="464" spans="1:6" ht="12.75">
      <c r="A464" s="7"/>
      <c r="B464" s="7"/>
      <c r="C464" s="122"/>
      <c r="D464" s="122"/>
      <c r="E464" s="122"/>
      <c r="F464" s="6"/>
    </row>
    <row r="465" spans="1:6" ht="12.75">
      <c r="A465" s="7"/>
      <c r="B465" s="7"/>
      <c r="C465" s="122"/>
      <c r="D465" s="122"/>
      <c r="E465" s="122"/>
      <c r="F465" s="6"/>
    </row>
    <row r="466" spans="1:6" ht="12.75">
      <c r="A466" s="7"/>
      <c r="B466" s="7"/>
      <c r="C466" s="122"/>
      <c r="D466" s="122"/>
      <c r="E466" s="122"/>
      <c r="F466" s="6"/>
    </row>
    <row r="467" spans="1:6" ht="12.75">
      <c r="A467" s="7"/>
      <c r="B467" s="7"/>
      <c r="C467" s="122"/>
      <c r="D467" s="122"/>
      <c r="E467" s="122"/>
      <c r="F467" s="6"/>
    </row>
    <row r="468" spans="1:6" ht="12.75">
      <c r="A468" s="7"/>
      <c r="B468" s="7"/>
      <c r="C468" s="122"/>
      <c r="D468" s="122"/>
      <c r="E468" s="122"/>
      <c r="F468" s="6"/>
    </row>
    <row r="469" spans="1:6" ht="12.75">
      <c r="A469" s="7"/>
      <c r="B469" s="7"/>
      <c r="C469" s="122"/>
      <c r="D469" s="122"/>
      <c r="E469" s="122"/>
      <c r="F469" s="6"/>
    </row>
    <row r="470" spans="1:6" ht="12.75">
      <c r="A470" s="7"/>
      <c r="B470" s="7"/>
      <c r="C470" s="122"/>
      <c r="D470" s="122"/>
      <c r="E470" s="122"/>
      <c r="F470" s="6"/>
    </row>
    <row r="471" spans="1:5" ht="12.75">
      <c r="A471" s="7"/>
      <c r="B471" s="7"/>
      <c r="C471" s="122"/>
      <c r="D471" s="122"/>
      <c r="E471" s="122"/>
    </row>
    <row r="472" spans="1:5" ht="12.75">
      <c r="A472" s="7"/>
      <c r="B472" s="7"/>
      <c r="C472" s="122"/>
      <c r="D472" s="122"/>
      <c r="E472" s="122"/>
    </row>
    <row r="473" spans="1:5" ht="12.75">
      <c r="A473" s="7"/>
      <c r="B473" s="7"/>
      <c r="C473" s="122"/>
      <c r="D473" s="122"/>
      <c r="E473" s="122"/>
    </row>
    <row r="474" spans="1:5" ht="12.75">
      <c r="A474" s="7"/>
      <c r="B474" s="7"/>
      <c r="C474" s="122"/>
      <c r="D474" s="122"/>
      <c r="E474" s="122"/>
    </row>
    <row r="475" spans="1:5" ht="12.75">
      <c r="A475" s="7"/>
      <c r="B475" s="7"/>
      <c r="C475" s="122"/>
      <c r="D475" s="122"/>
      <c r="E475" s="122"/>
    </row>
    <row r="476" spans="1:5" ht="12.75">
      <c r="A476" s="7"/>
      <c r="B476" s="7"/>
      <c r="C476" s="122"/>
      <c r="D476" s="122"/>
      <c r="E476" s="122"/>
    </row>
    <row r="477" spans="1:5" ht="12.75">
      <c r="A477" s="7"/>
      <c r="B477" s="7"/>
      <c r="C477" s="122"/>
      <c r="D477" s="122"/>
      <c r="E477" s="122"/>
    </row>
    <row r="478" spans="1:5" ht="12.75">
      <c r="A478" s="7"/>
      <c r="B478" s="7"/>
      <c r="C478" s="122"/>
      <c r="D478" s="122"/>
      <c r="E478" s="122"/>
    </row>
    <row r="479" spans="1:5" ht="12.75">
      <c r="A479" s="7"/>
      <c r="B479" s="7"/>
      <c r="C479" s="122"/>
      <c r="D479" s="122"/>
      <c r="E479" s="122"/>
    </row>
    <row r="480" spans="1:5" ht="12.75">
      <c r="A480" s="7"/>
      <c r="B480" s="7"/>
      <c r="C480" s="122"/>
      <c r="D480" s="122"/>
      <c r="E480" s="122"/>
    </row>
    <row r="481" spans="1:5" ht="12.75">
      <c r="A481" s="7"/>
      <c r="B481" s="7"/>
      <c r="C481" s="122"/>
      <c r="D481" s="122"/>
      <c r="E481" s="122"/>
    </row>
    <row r="482" spans="1:5" ht="12.75">
      <c r="A482" s="7"/>
      <c r="B482" s="7"/>
      <c r="C482" s="122"/>
      <c r="D482" s="122"/>
      <c r="E482" s="122"/>
    </row>
    <row r="483" spans="1:5" ht="12.75">
      <c r="A483" s="7"/>
      <c r="B483" s="7"/>
      <c r="C483" s="122"/>
      <c r="D483" s="122"/>
      <c r="E483" s="122"/>
    </row>
    <row r="484" spans="1:5" ht="12.75">
      <c r="A484" s="7"/>
      <c r="B484" s="7"/>
      <c r="C484" s="122"/>
      <c r="D484" s="122"/>
      <c r="E484" s="122"/>
    </row>
    <row r="485" spans="1:5" ht="12.75">
      <c r="A485" s="7"/>
      <c r="B485" s="7"/>
      <c r="C485" s="122"/>
      <c r="D485" s="122"/>
      <c r="E485" s="122"/>
    </row>
    <row r="486" spans="1:5" ht="12.75">
      <c r="A486" s="7"/>
      <c r="B486" s="7"/>
      <c r="C486" s="122"/>
      <c r="D486" s="122"/>
      <c r="E486" s="122"/>
    </row>
    <row r="487" spans="1:5" ht="12.75">
      <c r="A487" s="7"/>
      <c r="B487" s="7"/>
      <c r="C487" s="122"/>
      <c r="D487" s="122"/>
      <c r="E487" s="122"/>
    </row>
    <row r="488" spans="1:5" ht="12.75">
      <c r="A488" s="7"/>
      <c r="B488" s="7"/>
      <c r="C488" s="122"/>
      <c r="D488" s="122"/>
      <c r="E488" s="122"/>
    </row>
    <row r="489" spans="1:5" ht="12.75">
      <c r="A489" s="7"/>
      <c r="B489" s="7"/>
      <c r="C489" s="122"/>
      <c r="D489" s="122"/>
      <c r="E489" s="122"/>
    </row>
    <row r="490" spans="1:5" ht="12.75">
      <c r="A490" s="7"/>
      <c r="B490" s="7"/>
      <c r="C490" s="122"/>
      <c r="D490" s="122"/>
      <c r="E490" s="122"/>
    </row>
    <row r="491" spans="1:5" ht="12.75">
      <c r="A491" s="7"/>
      <c r="B491" s="7"/>
      <c r="C491" s="122"/>
      <c r="D491" s="122"/>
      <c r="E491" s="122"/>
    </row>
    <row r="492" spans="1:5" ht="12.75">
      <c r="A492" s="7"/>
      <c r="B492" s="7"/>
      <c r="C492" s="122"/>
      <c r="D492" s="122"/>
      <c r="E492" s="122"/>
    </row>
    <row r="493" spans="1:5" ht="12.75">
      <c r="A493" s="7"/>
      <c r="B493" s="7"/>
      <c r="C493" s="122"/>
      <c r="D493" s="122"/>
      <c r="E493" s="122"/>
    </row>
    <row r="494" spans="1:5" ht="12.75">
      <c r="A494" s="7"/>
      <c r="B494" s="7"/>
      <c r="C494" s="122"/>
      <c r="D494" s="122"/>
      <c r="E494" s="122"/>
    </row>
    <row r="495" spans="1:5" ht="12.75">
      <c r="A495" s="7"/>
      <c r="B495" s="7"/>
      <c r="C495" s="122"/>
      <c r="D495" s="122"/>
      <c r="E495" s="122"/>
    </row>
    <row r="496" spans="1:5" ht="12.75">
      <c r="A496" s="7"/>
      <c r="B496" s="7"/>
      <c r="C496" s="122"/>
      <c r="D496" s="122"/>
      <c r="E496" s="122"/>
    </row>
    <row r="497" spans="1:5" ht="12.75">
      <c r="A497" s="7"/>
      <c r="B497" s="7"/>
      <c r="C497" s="122"/>
      <c r="D497" s="122"/>
      <c r="E497" s="122"/>
    </row>
    <row r="498" spans="1:5" ht="12.75">
      <c r="A498" s="7"/>
      <c r="B498" s="7"/>
      <c r="C498" s="122"/>
      <c r="D498" s="122"/>
      <c r="E498" s="122"/>
    </row>
    <row r="499" spans="1:5" ht="12.75">
      <c r="A499" s="7"/>
      <c r="B499" s="7"/>
      <c r="C499" s="122"/>
      <c r="D499" s="122"/>
      <c r="E499" s="122"/>
    </row>
    <row r="500" spans="1:5" ht="12.75">
      <c r="A500" s="7"/>
      <c r="B500" s="7"/>
      <c r="C500" s="122"/>
      <c r="D500" s="122"/>
      <c r="E500" s="122"/>
    </row>
    <row r="501" spans="1:5" ht="12.75">
      <c r="A501" s="7"/>
      <c r="B501" s="7"/>
      <c r="C501" s="122"/>
      <c r="D501" s="122"/>
      <c r="E501" s="122"/>
    </row>
    <row r="502" spans="1:5" ht="12.75">
      <c r="A502" s="7"/>
      <c r="B502" s="7"/>
      <c r="C502" s="122"/>
      <c r="D502" s="122"/>
      <c r="E502" s="122"/>
    </row>
    <row r="503" spans="1:5" ht="12.75">
      <c r="A503" s="7"/>
      <c r="B503" s="7"/>
      <c r="C503" s="122"/>
      <c r="D503" s="122"/>
      <c r="E503" s="122"/>
    </row>
    <row r="504" spans="1:5" ht="12.75">
      <c r="A504" s="7"/>
      <c r="B504" s="7"/>
      <c r="C504" s="122"/>
      <c r="D504" s="122"/>
      <c r="E504" s="122"/>
    </row>
    <row r="505" spans="1:5" ht="12.75">
      <c r="A505" s="7"/>
      <c r="B505" s="7"/>
      <c r="C505" s="122"/>
      <c r="D505" s="122"/>
      <c r="E505" s="122"/>
    </row>
    <row r="506" spans="1:5" ht="12.75">
      <c r="A506" s="7"/>
      <c r="B506" s="7"/>
      <c r="C506" s="122"/>
      <c r="D506" s="122"/>
      <c r="E506" s="122"/>
    </row>
    <row r="507" spans="1:5" ht="12.75">
      <c r="A507" s="7"/>
      <c r="B507" s="7"/>
      <c r="C507" s="122"/>
      <c r="D507" s="122"/>
      <c r="E507" s="122"/>
    </row>
    <row r="508" spans="1:5" ht="12.75">
      <c r="A508" s="7"/>
      <c r="B508" s="7"/>
      <c r="C508" s="122"/>
      <c r="D508" s="122"/>
      <c r="E508" s="122"/>
    </row>
    <row r="509" spans="1:5" ht="12.75">
      <c r="A509" s="7"/>
      <c r="B509" s="7"/>
      <c r="C509" s="122"/>
      <c r="D509" s="122"/>
      <c r="E509" s="122"/>
    </row>
    <row r="510" spans="1:5" ht="12.75">
      <c r="A510" s="7"/>
      <c r="B510" s="7"/>
      <c r="C510" s="122"/>
      <c r="D510" s="122"/>
      <c r="E510" s="122"/>
    </row>
    <row r="511" spans="1:5" ht="12.75">
      <c r="A511" s="7"/>
      <c r="B511" s="7"/>
      <c r="C511" s="122"/>
      <c r="D511" s="122"/>
      <c r="E511" s="122"/>
    </row>
    <row r="512" spans="1:5" ht="12.75">
      <c r="A512" s="7"/>
      <c r="B512" s="7"/>
      <c r="C512" s="122"/>
      <c r="D512" s="122"/>
      <c r="E512" s="122"/>
    </row>
    <row r="513" spans="1:5" ht="12.75">
      <c r="A513" s="7"/>
      <c r="B513" s="7"/>
      <c r="C513" s="122"/>
      <c r="D513" s="122"/>
      <c r="E513" s="122"/>
    </row>
    <row r="514" spans="1:5" ht="12.75">
      <c r="A514" s="7"/>
      <c r="B514" s="7"/>
      <c r="C514" s="122"/>
      <c r="D514" s="122"/>
      <c r="E514" s="122"/>
    </row>
    <row r="515" spans="1:5" ht="12.75">
      <c r="A515" s="7"/>
      <c r="B515" s="7"/>
      <c r="C515" s="122"/>
      <c r="D515" s="122"/>
      <c r="E515" s="122"/>
    </row>
    <row r="516" spans="1:5" ht="12.75">
      <c r="A516" s="7"/>
      <c r="B516" s="7"/>
      <c r="C516" s="122"/>
      <c r="D516" s="122"/>
      <c r="E516" s="122"/>
    </row>
    <row r="517" spans="1:5" ht="12.75">
      <c r="A517" s="7"/>
      <c r="B517" s="7"/>
      <c r="C517" s="122"/>
      <c r="D517" s="122"/>
      <c r="E517" s="122"/>
    </row>
    <row r="518" spans="1:5" ht="12.75">
      <c r="A518" s="7"/>
      <c r="B518" s="7"/>
      <c r="C518" s="122"/>
      <c r="D518" s="122"/>
      <c r="E518" s="122"/>
    </row>
    <row r="519" spans="1:5" ht="12.75">
      <c r="A519" s="7"/>
      <c r="B519" s="7"/>
      <c r="C519" s="122"/>
      <c r="D519" s="122"/>
      <c r="E519" s="122"/>
    </row>
    <row r="520" spans="1:5" ht="12.75">
      <c r="A520" s="7"/>
      <c r="B520" s="7"/>
      <c r="C520" s="122"/>
      <c r="D520" s="122"/>
      <c r="E520" s="122"/>
    </row>
    <row r="521" spans="1:5" ht="12.75">
      <c r="A521" s="7"/>
      <c r="B521" s="7"/>
      <c r="C521" s="122"/>
      <c r="D521" s="122"/>
      <c r="E521" s="122"/>
    </row>
    <row r="522" spans="1:5" ht="12.75">
      <c r="A522" s="7"/>
      <c r="B522" s="7"/>
      <c r="C522" s="122"/>
      <c r="D522" s="122"/>
      <c r="E522" s="122"/>
    </row>
    <row r="523" spans="1:5" ht="12.75">
      <c r="A523" s="7"/>
      <c r="B523" s="7"/>
      <c r="C523" s="122"/>
      <c r="D523" s="122"/>
      <c r="E523" s="122"/>
    </row>
    <row r="524" spans="1:5" ht="12.75">
      <c r="A524" s="7"/>
      <c r="B524" s="7"/>
      <c r="C524" s="122"/>
      <c r="D524" s="122"/>
      <c r="E524" s="122"/>
    </row>
    <row r="525" spans="1:5" ht="12.75">
      <c r="A525" s="7"/>
      <c r="B525" s="7"/>
      <c r="C525" s="122"/>
      <c r="D525" s="122"/>
      <c r="E525" s="122"/>
    </row>
    <row r="526" spans="1:5" ht="12.75">
      <c r="A526" s="7"/>
      <c r="B526" s="7"/>
      <c r="C526" s="122"/>
      <c r="D526" s="122"/>
      <c r="E526" s="122"/>
    </row>
    <row r="527" spans="1:5" ht="12.75">
      <c r="A527" s="7"/>
      <c r="B527" s="7"/>
      <c r="C527" s="122"/>
      <c r="D527" s="122"/>
      <c r="E527" s="122"/>
    </row>
    <row r="528" spans="1:5" ht="12.75">
      <c r="A528" s="7"/>
      <c r="B528" s="7"/>
      <c r="C528" s="122"/>
      <c r="D528" s="122"/>
      <c r="E528" s="122"/>
    </row>
    <row r="529" spans="1:5" ht="12.75">
      <c r="A529" s="7"/>
      <c r="B529" s="7"/>
      <c r="C529" s="122"/>
      <c r="D529" s="122"/>
      <c r="E529" s="122"/>
    </row>
    <row r="530" spans="1:5" ht="12.75">
      <c r="A530" s="7"/>
      <c r="B530" s="7"/>
      <c r="C530" s="122"/>
      <c r="D530" s="122"/>
      <c r="E530" s="122"/>
    </row>
    <row r="531" spans="1:5" ht="12.75">
      <c r="A531" s="7"/>
      <c r="B531" s="7"/>
      <c r="C531" s="122"/>
      <c r="D531" s="122"/>
      <c r="E531" s="122"/>
    </row>
    <row r="532" spans="1:5" ht="12.75">
      <c r="A532" s="7"/>
      <c r="B532" s="7"/>
      <c r="C532" s="122"/>
      <c r="D532" s="122"/>
      <c r="E532" s="122"/>
    </row>
    <row r="533" spans="1:5" ht="12.75">
      <c r="A533" s="7"/>
      <c r="B533" s="7"/>
      <c r="C533" s="122"/>
      <c r="D533" s="122"/>
      <c r="E533" s="122"/>
    </row>
    <row r="534" spans="1:5" ht="12.75">
      <c r="A534" s="7"/>
      <c r="B534" s="7"/>
      <c r="C534" s="122"/>
      <c r="D534" s="122"/>
      <c r="E534" s="122"/>
    </row>
    <row r="535" spans="1:5" ht="12.75">
      <c r="A535" s="7"/>
      <c r="B535" s="7"/>
      <c r="C535" s="122"/>
      <c r="D535" s="122"/>
      <c r="E535" s="122"/>
    </row>
    <row r="536" spans="1:5" ht="12.75">
      <c r="A536" s="7"/>
      <c r="B536" s="7"/>
      <c r="C536" s="122"/>
      <c r="D536" s="122"/>
      <c r="E536" s="122"/>
    </row>
    <row r="537" spans="1:5" ht="12.75">
      <c r="A537" s="7"/>
      <c r="B537" s="7"/>
      <c r="C537" s="122"/>
      <c r="D537" s="122"/>
      <c r="E537" s="122"/>
    </row>
    <row r="538" spans="1:5" ht="12.75">
      <c r="A538" s="7"/>
      <c r="B538" s="7"/>
      <c r="C538" s="122"/>
      <c r="D538" s="122"/>
      <c r="E538" s="122"/>
    </row>
    <row r="539" spans="1:5" ht="12.75">
      <c r="A539" s="7"/>
      <c r="B539" s="7"/>
      <c r="C539" s="122"/>
      <c r="D539" s="122"/>
      <c r="E539" s="122"/>
    </row>
    <row r="540" spans="1:5" ht="12.75">
      <c r="A540" s="7"/>
      <c r="B540" s="7"/>
      <c r="C540" s="122"/>
      <c r="D540" s="122"/>
      <c r="E540" s="122"/>
    </row>
    <row r="541" spans="1:5" ht="12.75">
      <c r="A541" s="7"/>
      <c r="B541" s="7"/>
      <c r="C541" s="122"/>
      <c r="D541" s="122"/>
      <c r="E541" s="122"/>
    </row>
    <row r="542" spans="1:5" ht="12.75">
      <c r="A542" s="7"/>
      <c r="B542" s="7"/>
      <c r="C542" s="122"/>
      <c r="D542" s="122"/>
      <c r="E542" s="122"/>
    </row>
    <row r="543" spans="1:5" ht="12.75">
      <c r="A543" s="7"/>
      <c r="B543" s="7"/>
      <c r="C543" s="122"/>
      <c r="D543" s="122"/>
      <c r="E543" s="122"/>
    </row>
    <row r="544" spans="1:5" ht="12.75">
      <c r="A544" s="7"/>
      <c r="B544" s="7"/>
      <c r="C544" s="122"/>
      <c r="D544" s="122"/>
      <c r="E544" s="122"/>
    </row>
    <row r="545" spans="1:5" ht="12.75">
      <c r="A545" s="7"/>
      <c r="B545" s="7"/>
      <c r="C545" s="122"/>
      <c r="D545" s="122"/>
      <c r="E545" s="122"/>
    </row>
    <row r="546" spans="1:5" ht="12.75">
      <c r="A546" s="7"/>
      <c r="B546" s="7"/>
      <c r="C546" s="122"/>
      <c r="D546" s="122"/>
      <c r="E546" s="122"/>
    </row>
    <row r="547" spans="1:5" ht="12.75">
      <c r="A547" s="7"/>
      <c r="B547" s="7"/>
      <c r="C547" s="122"/>
      <c r="D547" s="122"/>
      <c r="E547" s="122"/>
    </row>
    <row r="548" spans="1:5" ht="12.75">
      <c r="A548" s="7"/>
      <c r="B548" s="7"/>
      <c r="C548" s="122"/>
      <c r="D548" s="122"/>
      <c r="E548" s="122"/>
    </row>
    <row r="549" spans="1:5" ht="12.75">
      <c r="A549" s="7"/>
      <c r="B549" s="7"/>
      <c r="C549" s="122"/>
      <c r="D549" s="122"/>
      <c r="E549" s="122"/>
    </row>
    <row r="550" spans="1:5" ht="12.75">
      <c r="A550" s="7"/>
      <c r="B550" s="7"/>
      <c r="C550" s="122"/>
      <c r="D550" s="122"/>
      <c r="E550" s="122"/>
    </row>
    <row r="551" spans="1:5" ht="12.75">
      <c r="A551" s="7"/>
      <c r="B551" s="7"/>
      <c r="C551" s="122"/>
      <c r="D551" s="122"/>
      <c r="E551" s="122"/>
    </row>
    <row r="552" spans="1:5" ht="12.75">
      <c r="A552" s="7"/>
      <c r="B552" s="7"/>
      <c r="C552" s="122"/>
      <c r="D552" s="122"/>
      <c r="E552" s="122"/>
    </row>
    <row r="553" spans="1:5" ht="12.75">
      <c r="A553" s="7"/>
      <c r="B553" s="7"/>
      <c r="C553" s="122"/>
      <c r="D553" s="122"/>
      <c r="E553" s="122"/>
    </row>
    <row r="554" spans="1:5" ht="12.75">
      <c r="A554" s="7"/>
      <c r="B554" s="7"/>
      <c r="C554" s="122"/>
      <c r="D554" s="122"/>
      <c r="E554" s="122"/>
    </row>
    <row r="555" spans="1:5" ht="12.75">
      <c r="A555" s="7"/>
      <c r="B555" s="7"/>
      <c r="C555" s="122"/>
      <c r="D555" s="122"/>
      <c r="E555" s="122"/>
    </row>
    <row r="556" spans="1:5" ht="12.75">
      <c r="A556" s="7"/>
      <c r="B556" s="7"/>
      <c r="C556" s="122"/>
      <c r="D556" s="122"/>
      <c r="E556" s="122"/>
    </row>
    <row r="557" spans="1:5" ht="12.75">
      <c r="A557" s="7"/>
      <c r="B557" s="7"/>
      <c r="C557" s="122"/>
      <c r="D557" s="122"/>
      <c r="E557" s="122"/>
    </row>
    <row r="558" spans="1:5" ht="12.75">
      <c r="A558" s="7"/>
      <c r="B558" s="7"/>
      <c r="C558" s="122"/>
      <c r="D558" s="122"/>
      <c r="E558" s="122"/>
    </row>
    <row r="559" spans="1:5" ht="12.75">
      <c r="A559" s="7"/>
      <c r="B559" s="7"/>
      <c r="C559" s="122"/>
      <c r="D559" s="122"/>
      <c r="E559" s="122"/>
    </row>
    <row r="560" spans="1:5" ht="12.75">
      <c r="A560" s="7"/>
      <c r="B560" s="7"/>
      <c r="C560" s="122"/>
      <c r="D560" s="122"/>
      <c r="E560" s="122"/>
    </row>
    <row r="561" spans="1:5" ht="12.75">
      <c r="A561" s="7"/>
      <c r="B561" s="7"/>
      <c r="C561" s="122"/>
      <c r="D561" s="122"/>
      <c r="E561" s="122"/>
    </row>
    <row r="562" spans="1:5" ht="12.75">
      <c r="A562" s="7"/>
      <c r="B562" s="7"/>
      <c r="C562" s="122"/>
      <c r="D562" s="122"/>
      <c r="E562" s="122"/>
    </row>
    <row r="563" spans="1:5" ht="12.75">
      <c r="A563" s="7"/>
      <c r="B563" s="7"/>
      <c r="C563" s="122"/>
      <c r="D563" s="122"/>
      <c r="E563" s="122"/>
    </row>
    <row r="564" spans="1:5" ht="12.75">
      <c r="A564" s="7"/>
      <c r="B564" s="7"/>
      <c r="C564" s="122"/>
      <c r="D564" s="122"/>
      <c r="E564" s="122"/>
    </row>
    <row r="565" spans="1:5" ht="12.75">
      <c r="A565" s="7"/>
      <c r="B565" s="7"/>
      <c r="C565" s="122"/>
      <c r="D565" s="122"/>
      <c r="E565" s="122"/>
    </row>
    <row r="566" spans="1:5" ht="12.75">
      <c r="A566" s="7"/>
      <c r="B566" s="7"/>
      <c r="C566" s="122"/>
      <c r="D566" s="122"/>
      <c r="E566" s="122"/>
    </row>
    <row r="567" spans="1:5" ht="12.75">
      <c r="A567" s="7"/>
      <c r="B567" s="7"/>
      <c r="C567" s="122"/>
      <c r="D567" s="122"/>
      <c r="E567" s="122"/>
    </row>
    <row r="568" spans="1:5" ht="12.75">
      <c r="A568" s="7"/>
      <c r="B568" s="7"/>
      <c r="C568" s="122"/>
      <c r="D568" s="122"/>
      <c r="E568" s="122"/>
    </row>
    <row r="569" spans="1:5" ht="12.75">
      <c r="A569" s="7"/>
      <c r="B569" s="7"/>
      <c r="C569" s="122"/>
      <c r="D569" s="122"/>
      <c r="E569" s="122"/>
    </row>
    <row r="570" spans="1:5" ht="12.75">
      <c r="A570" s="7"/>
      <c r="B570" s="7"/>
      <c r="C570" s="122"/>
      <c r="D570" s="122"/>
      <c r="E570" s="122"/>
    </row>
    <row r="571" spans="1:5" ht="12.75">
      <c r="A571" s="7"/>
      <c r="B571" s="7"/>
      <c r="C571" s="122"/>
      <c r="D571" s="122"/>
      <c r="E571" s="122"/>
    </row>
    <row r="572" spans="1:5" ht="12.75">
      <c r="A572" s="7"/>
      <c r="B572" s="7"/>
      <c r="C572" s="122"/>
      <c r="D572" s="122"/>
      <c r="E572" s="122"/>
    </row>
    <row r="573" spans="1:5" ht="12.75">
      <c r="A573" s="7"/>
      <c r="B573" s="7"/>
      <c r="C573" s="122"/>
      <c r="D573" s="122"/>
      <c r="E573" s="122"/>
    </row>
    <row r="574" spans="1:5" ht="12.75">
      <c r="A574" s="7"/>
      <c r="B574" s="7"/>
      <c r="C574" s="122"/>
      <c r="D574" s="122"/>
      <c r="E574" s="122"/>
    </row>
    <row r="575" spans="1:5" ht="12.75">
      <c r="A575" s="7"/>
      <c r="B575" s="7"/>
      <c r="C575" s="122"/>
      <c r="D575" s="122"/>
      <c r="E575" s="122"/>
    </row>
    <row r="576" spans="1:5" ht="12.75">
      <c r="A576" s="7"/>
      <c r="B576" s="7"/>
      <c r="C576" s="122"/>
      <c r="D576" s="122"/>
      <c r="E576" s="122"/>
    </row>
    <row r="577" spans="1:5" ht="12.75">
      <c r="A577" s="7"/>
      <c r="B577" s="7"/>
      <c r="C577" s="122"/>
      <c r="D577" s="122"/>
      <c r="E577" s="122"/>
    </row>
    <row r="578" spans="1:5" ht="12.75">
      <c r="A578" s="7"/>
      <c r="B578" s="7"/>
      <c r="C578" s="122"/>
      <c r="D578" s="122"/>
      <c r="E578" s="122"/>
    </row>
    <row r="579" spans="1:5" ht="12.75">
      <c r="A579" s="7"/>
      <c r="B579" s="7"/>
      <c r="C579" s="122"/>
      <c r="D579" s="122"/>
      <c r="E579" s="122"/>
    </row>
    <row r="580" spans="1:5" ht="12.75">
      <c r="A580" s="7"/>
      <c r="B580" s="7"/>
      <c r="C580" s="122"/>
      <c r="D580" s="122"/>
      <c r="E580" s="122"/>
    </row>
    <row r="581" spans="1:5" ht="12.75">
      <c r="A581" s="7"/>
      <c r="B581" s="7"/>
      <c r="C581" s="122"/>
      <c r="D581" s="122"/>
      <c r="E581" s="122"/>
    </row>
    <row r="582" spans="1:5" ht="12.75">
      <c r="A582" s="7"/>
      <c r="B582" s="7"/>
      <c r="C582" s="122"/>
      <c r="D582" s="122"/>
      <c r="E582" s="122"/>
    </row>
    <row r="583" spans="1:5" ht="12.75">
      <c r="A583" s="7"/>
      <c r="B583" s="7"/>
      <c r="C583" s="122"/>
      <c r="D583" s="122"/>
      <c r="E583" s="122"/>
    </row>
    <row r="584" spans="1:5" ht="12.75">
      <c r="A584" s="7"/>
      <c r="B584" s="7"/>
      <c r="C584" s="122"/>
      <c r="D584" s="122"/>
      <c r="E584" s="122"/>
    </row>
    <row r="585" spans="1:5" ht="12.75">
      <c r="A585" s="7"/>
      <c r="B585" s="7"/>
      <c r="C585" s="122"/>
      <c r="D585" s="122"/>
      <c r="E585" s="122"/>
    </row>
    <row r="586" spans="1:5" ht="12.75">
      <c r="A586" s="7"/>
      <c r="B586" s="7"/>
      <c r="C586" s="122"/>
      <c r="D586" s="122"/>
      <c r="E586" s="122"/>
    </row>
    <row r="587" spans="1:5" ht="12.75">
      <c r="A587" s="7"/>
      <c r="B587" s="7"/>
      <c r="C587" s="122"/>
      <c r="D587" s="122"/>
      <c r="E587" s="122"/>
    </row>
    <row r="588" spans="1:5" ht="12.75">
      <c r="A588" s="7"/>
      <c r="B588" s="7"/>
      <c r="C588" s="122"/>
      <c r="D588" s="122"/>
      <c r="E588" s="122"/>
    </row>
    <row r="589" spans="1:5" ht="12.75">
      <c r="A589" s="7"/>
      <c r="B589" s="7"/>
      <c r="C589" s="122"/>
      <c r="D589" s="122"/>
      <c r="E589" s="122"/>
    </row>
    <row r="590" spans="1:5" ht="12.75">
      <c r="A590" s="7"/>
      <c r="B590" s="7"/>
      <c r="C590" s="122"/>
      <c r="D590" s="122"/>
      <c r="E590" s="122"/>
    </row>
    <row r="591" spans="1:5" ht="12.75">
      <c r="A591" s="7"/>
      <c r="B591" s="7"/>
      <c r="C591" s="122"/>
      <c r="D591" s="122"/>
      <c r="E591" s="122"/>
    </row>
    <row r="592" spans="1:5" ht="12.75">
      <c r="A592" s="7"/>
      <c r="B592" s="7"/>
      <c r="C592" s="122"/>
      <c r="D592" s="122"/>
      <c r="E592" s="122"/>
    </row>
    <row r="593" spans="1:5" ht="12.75">
      <c r="A593" s="7"/>
      <c r="B593" s="7"/>
      <c r="C593" s="122"/>
      <c r="D593" s="122"/>
      <c r="E593" s="122"/>
    </row>
    <row r="594" spans="1:5" ht="12.75">
      <c r="A594" s="7"/>
      <c r="B594" s="7"/>
      <c r="C594" s="122"/>
      <c r="D594" s="122"/>
      <c r="E594" s="122"/>
    </row>
    <row r="595" spans="1:5" ht="12.75">
      <c r="A595" s="7"/>
      <c r="B595" s="7"/>
      <c r="C595" s="122"/>
      <c r="D595" s="122"/>
      <c r="E595" s="122"/>
    </row>
    <row r="596" spans="1:5" ht="12.75">
      <c r="A596" s="7"/>
      <c r="B596" s="7"/>
      <c r="C596" s="122"/>
      <c r="D596" s="122"/>
      <c r="E596" s="122"/>
    </row>
    <row r="597" spans="1:5" ht="12.75">
      <c r="A597" s="7"/>
      <c r="B597" s="7"/>
      <c r="C597" s="122"/>
      <c r="D597" s="122"/>
      <c r="E597" s="122"/>
    </row>
    <row r="598" spans="1:5" ht="12.75">
      <c r="A598" s="7"/>
      <c r="B598" s="7"/>
      <c r="C598" s="122"/>
      <c r="D598" s="122"/>
      <c r="E598" s="122"/>
    </row>
    <row r="599" spans="1:5" ht="12.75">
      <c r="A599" s="7"/>
      <c r="B599" s="7"/>
      <c r="C599" s="122"/>
      <c r="D599" s="122"/>
      <c r="E599" s="122"/>
    </row>
    <row r="600" spans="1:5" ht="12.75">
      <c r="A600" s="7"/>
      <c r="B600" s="7"/>
      <c r="C600" s="122"/>
      <c r="D600" s="122"/>
      <c r="E600" s="122"/>
    </row>
    <row r="601" spans="1:5" ht="12.75">
      <c r="A601" s="7"/>
      <c r="B601" s="7"/>
      <c r="C601" s="122"/>
      <c r="D601" s="122"/>
      <c r="E601" s="122"/>
    </row>
    <row r="602" spans="1:5" ht="12.75">
      <c r="A602" s="7"/>
      <c r="B602" s="7"/>
      <c r="C602" s="122"/>
      <c r="D602" s="122"/>
      <c r="E602" s="122"/>
    </row>
    <row r="603" spans="1:5" ht="12.75">
      <c r="A603" s="7"/>
      <c r="B603" s="7"/>
      <c r="C603" s="122"/>
      <c r="D603" s="122"/>
      <c r="E603" s="122"/>
    </row>
    <row r="604" spans="1:5" ht="12.75">
      <c r="A604" s="7"/>
      <c r="B604" s="7"/>
      <c r="C604" s="122"/>
      <c r="D604" s="122"/>
      <c r="E604" s="122"/>
    </row>
    <row r="605" spans="1:5" ht="12.75">
      <c r="A605" s="7"/>
      <c r="B605" s="7"/>
      <c r="C605" s="122"/>
      <c r="D605" s="122"/>
      <c r="E605" s="122"/>
    </row>
    <row r="606" spans="1:5" ht="12.75">
      <c r="A606" s="7"/>
      <c r="B606" s="7"/>
      <c r="C606" s="122"/>
      <c r="D606" s="122"/>
      <c r="E606" s="122"/>
    </row>
    <row r="607" spans="1:5" ht="12.75">
      <c r="A607" s="7"/>
      <c r="B607" s="7"/>
      <c r="C607" s="122"/>
      <c r="D607" s="122"/>
      <c r="E607" s="122"/>
    </row>
    <row r="608" spans="1:5" ht="12.75">
      <c r="A608" s="7"/>
      <c r="B608" s="7"/>
      <c r="C608" s="122"/>
      <c r="D608" s="122"/>
      <c r="E608" s="122"/>
    </row>
    <row r="609" spans="1:5" ht="12.75">
      <c r="A609" s="7"/>
      <c r="B609" s="7"/>
      <c r="C609" s="122"/>
      <c r="D609" s="122"/>
      <c r="E609" s="122"/>
    </row>
    <row r="610" spans="1:5" ht="12.75">
      <c r="A610" s="7"/>
      <c r="B610" s="7"/>
      <c r="C610" s="122"/>
      <c r="D610" s="122"/>
      <c r="E610" s="122"/>
    </row>
    <row r="611" spans="1:5" ht="12.75">
      <c r="A611" s="7"/>
      <c r="B611" s="7"/>
      <c r="C611" s="122"/>
      <c r="D611" s="122"/>
      <c r="E611" s="122"/>
    </row>
    <row r="612" spans="1:5" ht="12.75">
      <c r="A612" s="7"/>
      <c r="B612" s="7"/>
      <c r="C612" s="122"/>
      <c r="D612" s="122"/>
      <c r="E612" s="122"/>
    </row>
    <row r="613" spans="1:5" ht="12.75">
      <c r="A613" s="7"/>
      <c r="B613" s="7"/>
      <c r="C613" s="122"/>
      <c r="D613" s="122"/>
      <c r="E613" s="122"/>
    </row>
    <row r="614" spans="1:5" ht="12.75">
      <c r="A614" s="7"/>
      <c r="B614" s="7"/>
      <c r="C614" s="122"/>
      <c r="D614" s="122"/>
      <c r="E614" s="122"/>
    </row>
    <row r="615" spans="1:5" ht="12.75">
      <c r="A615" s="7"/>
      <c r="B615" s="7"/>
      <c r="C615" s="122"/>
      <c r="D615" s="122"/>
      <c r="E615" s="122"/>
    </row>
    <row r="616" spans="1:5" ht="12.75">
      <c r="A616" s="7"/>
      <c r="B616" s="7"/>
      <c r="C616" s="122"/>
      <c r="D616" s="122"/>
      <c r="E616" s="122"/>
    </row>
    <row r="617" spans="1:5" ht="12.75">
      <c r="A617" s="7"/>
      <c r="B617" s="7"/>
      <c r="C617" s="122"/>
      <c r="D617" s="122"/>
      <c r="E617" s="122"/>
    </row>
    <row r="618" spans="1:5" ht="12.75">
      <c r="A618" s="7"/>
      <c r="B618" s="7"/>
      <c r="C618" s="122"/>
      <c r="D618" s="122"/>
      <c r="E618" s="122"/>
    </row>
    <row r="619" spans="1:5" ht="12.75">
      <c r="A619" s="7"/>
      <c r="B619" s="7"/>
      <c r="C619" s="122"/>
      <c r="D619" s="122"/>
      <c r="E619" s="122"/>
    </row>
    <row r="620" spans="1:5" ht="12.75">
      <c r="A620" s="7"/>
      <c r="B620" s="7"/>
      <c r="C620" s="122"/>
      <c r="D620" s="122"/>
      <c r="E620" s="122"/>
    </row>
    <row r="621" spans="1:5" ht="12.75">
      <c r="A621" s="7"/>
      <c r="B621" s="7"/>
      <c r="C621" s="122"/>
      <c r="D621" s="122"/>
      <c r="E621" s="122"/>
    </row>
    <row r="622" spans="1:5" ht="12.75">
      <c r="A622" s="7"/>
      <c r="B622" s="7"/>
      <c r="C622" s="122"/>
      <c r="D622" s="122"/>
      <c r="E622" s="122"/>
    </row>
    <row r="623" spans="1:5" ht="12.75">
      <c r="A623" s="7"/>
      <c r="B623" s="7"/>
      <c r="C623" s="122"/>
      <c r="D623" s="122"/>
      <c r="E623" s="122"/>
    </row>
    <row r="624" spans="1:5" ht="12.75">
      <c r="A624" s="7"/>
      <c r="B624" s="7"/>
      <c r="C624" s="122"/>
      <c r="D624" s="122"/>
      <c r="E624" s="122"/>
    </row>
    <row r="625" spans="1:5" ht="12.75">
      <c r="A625" s="7"/>
      <c r="B625" s="7"/>
      <c r="C625" s="122"/>
      <c r="D625" s="122"/>
      <c r="E625" s="122"/>
    </row>
    <row r="626" spans="1:5" ht="12.75">
      <c r="A626" s="7"/>
      <c r="B626" s="7"/>
      <c r="C626" s="122"/>
      <c r="D626" s="122"/>
      <c r="E626" s="122"/>
    </row>
    <row r="627" spans="1:5" ht="12.75">
      <c r="A627" s="7"/>
      <c r="B627" s="7"/>
      <c r="C627" s="122"/>
      <c r="D627" s="122"/>
      <c r="E627" s="122"/>
    </row>
    <row r="628" spans="1:5" ht="12.75">
      <c r="A628" s="7"/>
      <c r="B628" s="7"/>
      <c r="C628" s="122"/>
      <c r="D628" s="122"/>
      <c r="E628" s="122"/>
    </row>
    <row r="629" spans="1:5" ht="12.75">
      <c r="A629" s="7"/>
      <c r="B629" s="7"/>
      <c r="C629" s="122"/>
      <c r="D629" s="122"/>
      <c r="E629" s="122"/>
    </row>
    <row r="630" spans="1:5" ht="12.75">
      <c r="A630" s="7"/>
      <c r="B630" s="7"/>
      <c r="C630" s="122"/>
      <c r="D630" s="122"/>
      <c r="E630" s="122"/>
    </row>
    <row r="631" spans="1:5" ht="12.75">
      <c r="A631" s="7"/>
      <c r="B631" s="7"/>
      <c r="C631" s="122"/>
      <c r="D631" s="122"/>
      <c r="E631" s="122"/>
    </row>
    <row r="632" spans="1:5" ht="12.75">
      <c r="A632" s="7"/>
      <c r="B632" s="7"/>
      <c r="C632" s="122"/>
      <c r="D632" s="122"/>
      <c r="E632" s="122"/>
    </row>
    <row r="633" spans="1:5" ht="12.75">
      <c r="A633" s="7"/>
      <c r="B633" s="7"/>
      <c r="C633" s="122"/>
      <c r="D633" s="122"/>
      <c r="E633" s="122"/>
    </row>
    <row r="634" spans="1:5" ht="12.75">
      <c r="A634" s="7"/>
      <c r="B634" s="7"/>
      <c r="C634" s="122"/>
      <c r="D634" s="122"/>
      <c r="E634" s="122"/>
    </row>
    <row r="635" spans="1:5" ht="12.75">
      <c r="A635" s="7"/>
      <c r="B635" s="7"/>
      <c r="C635" s="122"/>
      <c r="D635" s="122"/>
      <c r="E635" s="122"/>
    </row>
    <row r="636" spans="1:5" ht="12.75">
      <c r="A636" s="7"/>
      <c r="B636" s="7"/>
      <c r="C636" s="122"/>
      <c r="D636" s="122"/>
      <c r="E636" s="122"/>
    </row>
    <row r="637" spans="1:5" ht="12.75">
      <c r="A637" s="7"/>
      <c r="B637" s="7"/>
      <c r="C637" s="122"/>
      <c r="D637" s="122"/>
      <c r="E637" s="122"/>
    </row>
    <row r="638" spans="1:5" ht="12.75">
      <c r="A638" s="7"/>
      <c r="B638" s="7"/>
      <c r="C638" s="122"/>
      <c r="D638" s="122"/>
      <c r="E638" s="122"/>
    </row>
    <row r="639" spans="1:5" ht="12.75">
      <c r="A639" s="7"/>
      <c r="B639" s="7"/>
      <c r="C639" s="122"/>
      <c r="D639" s="122"/>
      <c r="E639" s="122"/>
    </row>
    <row r="640" spans="1:5" ht="12.75">
      <c r="A640" s="7"/>
      <c r="B640" s="7"/>
      <c r="C640" s="122"/>
      <c r="D640" s="122"/>
      <c r="E640" s="122"/>
    </row>
    <row r="641" spans="1:5" ht="12.75">
      <c r="A641" s="7"/>
      <c r="B641" s="7"/>
      <c r="C641" s="122"/>
      <c r="D641" s="122"/>
      <c r="E641" s="122"/>
    </row>
    <row r="642" spans="1:5" ht="12.75">
      <c r="A642" s="7"/>
      <c r="B642" s="7"/>
      <c r="C642" s="122"/>
      <c r="D642" s="122"/>
      <c r="E642" s="122"/>
    </row>
    <row r="643" spans="1:5" ht="12.75">
      <c r="A643" s="7"/>
      <c r="B643" s="7"/>
      <c r="C643" s="122"/>
      <c r="D643" s="122"/>
      <c r="E643" s="122"/>
    </row>
    <row r="644" spans="1:5" ht="12.75">
      <c r="A644" s="7"/>
      <c r="B644" s="7"/>
      <c r="C644" s="122"/>
      <c r="D644" s="122"/>
      <c r="E644" s="122"/>
    </row>
    <row r="645" spans="1:5" ht="12.75">
      <c r="A645" s="7"/>
      <c r="B645" s="7"/>
      <c r="C645" s="122"/>
      <c r="D645" s="122"/>
      <c r="E645" s="122"/>
    </row>
    <row r="646" spans="1:5" ht="12.75">
      <c r="A646" s="7"/>
      <c r="B646" s="7"/>
      <c r="C646" s="122"/>
      <c r="D646" s="122"/>
      <c r="E646" s="122"/>
    </row>
    <row r="647" spans="1:5" ht="12.75">
      <c r="A647" s="7"/>
      <c r="B647" s="7"/>
      <c r="C647" s="122"/>
      <c r="D647" s="122"/>
      <c r="E647" s="122"/>
    </row>
    <row r="648" spans="1:5" ht="12.75">
      <c r="A648" s="7"/>
      <c r="B648" s="7"/>
      <c r="C648" s="122"/>
      <c r="D648" s="122"/>
      <c r="E648" s="122"/>
    </row>
    <row r="649" spans="1:5" ht="12.75">
      <c r="A649" s="7"/>
      <c r="B649" s="7"/>
      <c r="C649" s="122"/>
      <c r="D649" s="122"/>
      <c r="E649" s="122"/>
    </row>
    <row r="650" spans="1:5" ht="12.75">
      <c r="A650" s="7"/>
      <c r="B650" s="7"/>
      <c r="C650" s="122"/>
      <c r="D650" s="122"/>
      <c r="E650" s="122"/>
    </row>
    <row r="651" spans="1:5" ht="12.75">
      <c r="A651" s="7"/>
      <c r="B651" s="7"/>
      <c r="C651" s="122"/>
      <c r="D651" s="122"/>
      <c r="E651" s="122"/>
    </row>
    <row r="652" spans="1:5" ht="12.75">
      <c r="A652" s="7"/>
      <c r="B652" s="7"/>
      <c r="C652" s="122"/>
      <c r="D652" s="122"/>
      <c r="E652" s="122"/>
    </row>
    <row r="653" spans="1:5" ht="12.75">
      <c r="A653" s="7"/>
      <c r="B653" s="7"/>
      <c r="C653" s="122"/>
      <c r="D653" s="122"/>
      <c r="E653" s="122"/>
    </row>
    <row r="654" spans="1:5" ht="12.75">
      <c r="A654" s="7"/>
      <c r="B654" s="7"/>
      <c r="C654" s="122"/>
      <c r="D654" s="122"/>
      <c r="E654" s="122"/>
    </row>
    <row r="655" spans="1:5" ht="12.75">
      <c r="A655" s="7"/>
      <c r="B655" s="7"/>
      <c r="C655" s="122"/>
      <c r="D655" s="122"/>
      <c r="E655" s="122"/>
    </row>
    <row r="656" spans="1:5" ht="12.75">
      <c r="A656" s="7"/>
      <c r="B656" s="7"/>
      <c r="C656" s="122"/>
      <c r="D656" s="122"/>
      <c r="E656" s="122"/>
    </row>
    <row r="657" spans="1:5" ht="12.75">
      <c r="A657" s="7"/>
      <c r="B657" s="7"/>
      <c r="C657" s="122"/>
      <c r="D657" s="122"/>
      <c r="E657" s="122"/>
    </row>
    <row r="658" spans="1:5" ht="12.75">
      <c r="A658" s="7"/>
      <c r="B658" s="7"/>
      <c r="C658" s="122"/>
      <c r="D658" s="122"/>
      <c r="E658" s="122"/>
    </row>
    <row r="659" spans="1:5" ht="12.75">
      <c r="A659" s="7"/>
      <c r="B659" s="7"/>
      <c r="C659" s="122"/>
      <c r="D659" s="122"/>
      <c r="E659" s="122"/>
    </row>
    <row r="660" spans="1:5" ht="12.75">
      <c r="A660" s="7"/>
      <c r="B660" s="7"/>
      <c r="C660" s="122"/>
      <c r="D660" s="122"/>
      <c r="E660" s="122"/>
    </row>
    <row r="661" spans="1:5" ht="12.75">
      <c r="A661" s="7"/>
      <c r="B661" s="7"/>
      <c r="C661" s="122"/>
      <c r="D661" s="122"/>
      <c r="E661" s="122"/>
    </row>
    <row r="662" spans="1:5" ht="12.75">
      <c r="A662" s="7"/>
      <c r="B662" s="7"/>
      <c r="C662" s="122"/>
      <c r="D662" s="122"/>
      <c r="E662" s="122"/>
    </row>
    <row r="663" spans="1:5" ht="12.75">
      <c r="A663" s="7"/>
      <c r="B663" s="7"/>
      <c r="C663" s="122"/>
      <c r="D663" s="122"/>
      <c r="E663" s="122"/>
    </row>
    <row r="664" spans="1:5" ht="12.75">
      <c r="A664" s="7"/>
      <c r="B664" s="7"/>
      <c r="C664" s="122"/>
      <c r="D664" s="122"/>
      <c r="E664" s="122"/>
    </row>
    <row r="665" spans="1:5" ht="12.75">
      <c r="A665" s="7"/>
      <c r="B665" s="7"/>
      <c r="C665" s="122"/>
      <c r="D665" s="122"/>
      <c r="E665" s="122"/>
    </row>
    <row r="666" spans="1:5" ht="12.75">
      <c r="A666" s="7"/>
      <c r="B666" s="7"/>
      <c r="C666" s="122"/>
      <c r="D666" s="122"/>
      <c r="E666" s="122"/>
    </row>
    <row r="667" spans="1:5" ht="12.75">
      <c r="A667" s="7"/>
      <c r="B667" s="7"/>
      <c r="C667" s="122"/>
      <c r="D667" s="122"/>
      <c r="E667" s="122"/>
    </row>
    <row r="668" spans="1:5" ht="12.75">
      <c r="A668" s="7"/>
      <c r="B668" s="7"/>
      <c r="C668" s="122"/>
      <c r="D668" s="122"/>
      <c r="E668" s="122"/>
    </row>
    <row r="669" spans="1:5" ht="12.75">
      <c r="A669" s="7"/>
      <c r="B669" s="7"/>
      <c r="C669" s="122"/>
      <c r="D669" s="122"/>
      <c r="E669" s="122"/>
    </row>
    <row r="670" spans="1:5" ht="12.75">
      <c r="A670" s="7"/>
      <c r="B670" s="7"/>
      <c r="C670" s="122"/>
      <c r="D670" s="122"/>
      <c r="E670" s="122"/>
    </row>
    <row r="671" spans="1:5" ht="12.75">
      <c r="A671" s="7"/>
      <c r="B671" s="7"/>
      <c r="C671" s="122"/>
      <c r="D671" s="122"/>
      <c r="E671" s="122"/>
    </row>
    <row r="672" spans="1:5" ht="12.75">
      <c r="A672" s="7"/>
      <c r="B672" s="7"/>
      <c r="C672" s="122"/>
      <c r="D672" s="122"/>
      <c r="E672" s="122"/>
    </row>
    <row r="673" spans="1:5" ht="12.75">
      <c r="A673" s="7"/>
      <c r="B673" s="7"/>
      <c r="C673" s="122"/>
      <c r="D673" s="122"/>
      <c r="E673" s="122"/>
    </row>
    <row r="674" spans="1:5" ht="12.75">
      <c r="A674" s="7"/>
      <c r="B674" s="7"/>
      <c r="C674" s="122"/>
      <c r="D674" s="122"/>
      <c r="E674" s="122"/>
    </row>
    <row r="675" spans="1:5" ht="12.75">
      <c r="A675" s="7"/>
      <c r="B675" s="7"/>
      <c r="C675" s="122"/>
      <c r="D675" s="122"/>
      <c r="E675" s="122"/>
    </row>
    <row r="676" spans="1:5" ht="12.75">
      <c r="A676" s="7"/>
      <c r="B676" s="7"/>
      <c r="C676" s="122"/>
      <c r="D676" s="122"/>
      <c r="E676" s="122"/>
    </row>
    <row r="677" spans="1:5" ht="12.75">
      <c r="A677" s="7"/>
      <c r="B677" s="7"/>
      <c r="C677" s="122"/>
      <c r="D677" s="122"/>
      <c r="E677" s="122"/>
    </row>
    <row r="678" spans="1:5" ht="12.75">
      <c r="A678" s="7"/>
      <c r="B678" s="7"/>
      <c r="C678" s="122"/>
      <c r="D678" s="122"/>
      <c r="E678" s="122"/>
    </row>
    <row r="679" spans="1:5" ht="12.75">
      <c r="A679" s="7"/>
      <c r="B679" s="7"/>
      <c r="C679" s="122"/>
      <c r="D679" s="122"/>
      <c r="E679" s="122"/>
    </row>
    <row r="680" spans="1:5" ht="12.75">
      <c r="A680" s="7"/>
      <c r="B680" s="7"/>
      <c r="C680" s="122"/>
      <c r="D680" s="122"/>
      <c r="E680" s="122"/>
    </row>
    <row r="681" spans="1:5" ht="12.75">
      <c r="A681" s="7"/>
      <c r="B681" s="7"/>
      <c r="C681" s="122"/>
      <c r="D681" s="122"/>
      <c r="E681" s="122"/>
    </row>
    <row r="682" spans="1:5" ht="12.75">
      <c r="A682" s="7"/>
      <c r="B682" s="7"/>
      <c r="C682" s="122"/>
      <c r="D682" s="122"/>
      <c r="E682" s="122"/>
    </row>
    <row r="683" spans="1:5" ht="12.75">
      <c r="A683" s="7"/>
      <c r="B683" s="7"/>
      <c r="C683" s="122"/>
      <c r="D683" s="122"/>
      <c r="E683" s="122"/>
    </row>
    <row r="684" spans="1:5" ht="12.75">
      <c r="A684" s="7"/>
      <c r="B684" s="7"/>
      <c r="C684" s="122"/>
      <c r="D684" s="122"/>
      <c r="E684" s="122"/>
    </row>
    <row r="685" spans="1:5" ht="12.75">
      <c r="A685" s="7"/>
      <c r="B685" s="7"/>
      <c r="C685" s="122"/>
      <c r="D685" s="122"/>
      <c r="E685" s="122"/>
    </row>
    <row r="686" spans="1:5" ht="12.75">
      <c r="A686" s="7"/>
      <c r="B686" s="7"/>
      <c r="C686" s="122"/>
      <c r="D686" s="122"/>
      <c r="E686" s="122"/>
    </row>
    <row r="687" spans="1:5" ht="12.75">
      <c r="A687" s="7"/>
      <c r="B687" s="7"/>
      <c r="C687" s="122"/>
      <c r="D687" s="122"/>
      <c r="E687" s="122"/>
    </row>
    <row r="688" spans="1:5" ht="12.75">
      <c r="A688" s="7"/>
      <c r="B688" s="7"/>
      <c r="C688" s="122"/>
      <c r="D688" s="122"/>
      <c r="E688" s="122"/>
    </row>
    <row r="689" spans="1:5" ht="12.75">
      <c r="A689" s="7"/>
      <c r="B689" s="7"/>
      <c r="C689" s="122"/>
      <c r="D689" s="122"/>
      <c r="E689" s="122"/>
    </row>
    <row r="690" spans="1:5" ht="12.75">
      <c r="A690" s="7"/>
      <c r="B690" s="7"/>
      <c r="C690" s="122"/>
      <c r="D690" s="122"/>
      <c r="E690" s="122"/>
    </row>
    <row r="691" spans="1:5" ht="12.75">
      <c r="A691" s="7"/>
      <c r="B691" s="7"/>
      <c r="C691" s="122"/>
      <c r="D691" s="122"/>
      <c r="E691" s="122"/>
    </row>
    <row r="692" spans="1:5" ht="12.75">
      <c r="A692" s="7"/>
      <c r="B692" s="7"/>
      <c r="C692" s="122"/>
      <c r="D692" s="122"/>
      <c r="E692" s="122"/>
    </row>
    <row r="693" spans="1:5" ht="12.75">
      <c r="A693" s="7"/>
      <c r="B693" s="7"/>
      <c r="C693" s="122"/>
      <c r="D693" s="122"/>
      <c r="E693" s="122"/>
    </row>
    <row r="694" spans="1:5" ht="12.75">
      <c r="A694" s="7"/>
      <c r="B694" s="7"/>
      <c r="C694" s="122"/>
      <c r="D694" s="122"/>
      <c r="E694" s="122"/>
    </row>
    <row r="695" spans="1:5" ht="12.75">
      <c r="A695" s="7"/>
      <c r="B695" s="7"/>
      <c r="C695" s="122"/>
      <c r="D695" s="122"/>
      <c r="E695" s="122"/>
    </row>
    <row r="696" spans="1:5" ht="12.75">
      <c r="A696" s="7"/>
      <c r="B696" s="7"/>
      <c r="C696" s="122"/>
      <c r="D696" s="122"/>
      <c r="E696" s="122"/>
    </row>
    <row r="697" spans="1:5" ht="12.75">
      <c r="A697" s="7"/>
      <c r="B697" s="7"/>
      <c r="C697" s="122"/>
      <c r="D697" s="122"/>
      <c r="E697" s="122"/>
    </row>
    <row r="698" spans="1:5" ht="12.75">
      <c r="A698" s="7"/>
      <c r="B698" s="7"/>
      <c r="C698" s="122"/>
      <c r="D698" s="122"/>
      <c r="E698" s="122"/>
    </row>
    <row r="699" spans="1:5" ht="12.75">
      <c r="A699" s="7"/>
      <c r="B699" s="7"/>
      <c r="C699" s="122"/>
      <c r="D699" s="122"/>
      <c r="E699" s="122"/>
    </row>
    <row r="700" spans="1:5" ht="12.75">
      <c r="A700" s="7"/>
      <c r="B700" s="7"/>
      <c r="C700" s="122"/>
      <c r="D700" s="122"/>
      <c r="E700" s="122"/>
    </row>
    <row r="701" spans="1:5" ht="12.75">
      <c r="A701" s="7"/>
      <c r="B701" s="7"/>
      <c r="C701" s="122"/>
      <c r="D701" s="122"/>
      <c r="E701" s="122"/>
    </row>
    <row r="702" spans="1:5" ht="12.75">
      <c r="A702" s="7"/>
      <c r="B702" s="7"/>
      <c r="C702" s="122"/>
      <c r="D702" s="122"/>
      <c r="E702" s="122"/>
    </row>
    <row r="703" spans="1:5" ht="12.75">
      <c r="A703" s="7"/>
      <c r="B703" s="7"/>
      <c r="C703" s="122"/>
      <c r="D703" s="122"/>
      <c r="E703" s="122"/>
    </row>
    <row r="704" spans="1:5" ht="12.75">
      <c r="A704" s="7"/>
      <c r="B704" s="7"/>
      <c r="C704" s="122"/>
      <c r="D704" s="122"/>
      <c r="E704" s="122"/>
    </row>
    <row r="705" spans="1:5" ht="12.75">
      <c r="A705" s="7"/>
      <c r="B705" s="7"/>
      <c r="C705" s="122"/>
      <c r="D705" s="122"/>
      <c r="E705" s="122"/>
    </row>
    <row r="706" spans="1:5" ht="12.75">
      <c r="A706" s="7"/>
      <c r="B706" s="7"/>
      <c r="C706" s="122"/>
      <c r="D706" s="122"/>
      <c r="E706" s="122"/>
    </row>
    <row r="707" spans="1:5" ht="12.75">
      <c r="A707" s="7"/>
      <c r="B707" s="7"/>
      <c r="C707" s="122"/>
      <c r="D707" s="122"/>
      <c r="E707" s="122"/>
    </row>
    <row r="708" spans="1:5" ht="12.75">
      <c r="A708" s="7"/>
      <c r="B708" s="7"/>
      <c r="C708" s="122"/>
      <c r="D708" s="122"/>
      <c r="E708" s="122"/>
    </row>
    <row r="709" spans="1:5" ht="12.75">
      <c r="A709" s="7"/>
      <c r="B709" s="7"/>
      <c r="C709" s="122"/>
      <c r="D709" s="122"/>
      <c r="E709" s="122"/>
    </row>
    <row r="710" spans="1:5" ht="12.75">
      <c r="A710" s="7"/>
      <c r="B710" s="7"/>
      <c r="C710" s="122"/>
      <c r="D710" s="122"/>
      <c r="E710" s="122"/>
    </row>
    <row r="711" spans="1:5" ht="12.75">
      <c r="A711" s="7"/>
      <c r="B711" s="7"/>
      <c r="C711" s="122"/>
      <c r="D711" s="122"/>
      <c r="E711" s="122"/>
    </row>
    <row r="712" spans="1:5" ht="12.75">
      <c r="A712" s="7"/>
      <c r="B712" s="7"/>
      <c r="C712" s="122"/>
      <c r="D712" s="122"/>
      <c r="E712" s="122"/>
    </row>
    <row r="713" spans="1:5" ht="12.75">
      <c r="A713" s="7"/>
      <c r="B713" s="7"/>
      <c r="C713" s="122"/>
      <c r="D713" s="122"/>
      <c r="E713" s="122"/>
    </row>
    <row r="714" spans="1:5" ht="12.75">
      <c r="A714" s="7"/>
      <c r="B714" s="7"/>
      <c r="C714" s="122"/>
      <c r="D714" s="122"/>
      <c r="E714" s="122"/>
    </row>
    <row r="715" spans="1:5" ht="12.75">
      <c r="A715" s="7"/>
      <c r="B715" s="7"/>
      <c r="C715" s="122"/>
      <c r="D715" s="122"/>
      <c r="E715" s="122"/>
    </row>
    <row r="716" spans="1:5" ht="12.75">
      <c r="A716" s="7"/>
      <c r="B716" s="7"/>
      <c r="C716" s="122"/>
      <c r="D716" s="122"/>
      <c r="E716" s="122"/>
    </row>
    <row r="717" spans="1:5" ht="12.75">
      <c r="A717" s="7"/>
      <c r="B717" s="7"/>
      <c r="C717" s="122"/>
      <c r="D717" s="122"/>
      <c r="E717" s="122"/>
    </row>
    <row r="718" spans="1:5" ht="12.75">
      <c r="A718" s="7"/>
      <c r="B718" s="7"/>
      <c r="C718" s="122"/>
      <c r="D718" s="122"/>
      <c r="E718" s="122"/>
    </row>
    <row r="719" spans="1:5" ht="12.75">
      <c r="A719" s="7"/>
      <c r="B719" s="7"/>
      <c r="C719" s="122"/>
      <c r="D719" s="122"/>
      <c r="E719" s="122"/>
    </row>
    <row r="720" spans="1:5" ht="12.75">
      <c r="A720" s="7"/>
      <c r="B720" s="7"/>
      <c r="C720" s="122"/>
      <c r="D720" s="122"/>
      <c r="E720" s="122"/>
    </row>
    <row r="721" spans="1:5" ht="12.75">
      <c r="A721" s="7"/>
      <c r="B721" s="7"/>
      <c r="C721" s="122"/>
      <c r="D721" s="122"/>
      <c r="E721" s="122"/>
    </row>
    <row r="722" spans="1:5" ht="12.75">
      <c r="A722" s="7"/>
      <c r="B722" s="7"/>
      <c r="C722" s="122"/>
      <c r="D722" s="122"/>
      <c r="E722" s="122"/>
    </row>
    <row r="723" spans="1:5" ht="12.75">
      <c r="A723" s="7"/>
      <c r="B723" s="7"/>
      <c r="C723" s="122"/>
      <c r="D723" s="122"/>
      <c r="E723" s="122"/>
    </row>
    <row r="724" spans="1:5" ht="12.75">
      <c r="A724" s="7"/>
      <c r="B724" s="7"/>
      <c r="C724" s="122"/>
      <c r="D724" s="122"/>
      <c r="E724" s="122"/>
    </row>
    <row r="725" spans="1:5" ht="12.75">
      <c r="A725" s="7"/>
      <c r="B725" s="7"/>
      <c r="C725" s="122"/>
      <c r="D725" s="122"/>
      <c r="E725" s="122"/>
    </row>
    <row r="726" spans="1:5" ht="12.75">
      <c r="A726" s="7"/>
      <c r="B726" s="7"/>
      <c r="C726" s="122"/>
      <c r="D726" s="122"/>
      <c r="E726" s="122"/>
    </row>
    <row r="727" spans="1:5" ht="12.75">
      <c r="A727" s="7"/>
      <c r="B727" s="7"/>
      <c r="C727" s="122"/>
      <c r="D727" s="122"/>
      <c r="E727" s="122"/>
    </row>
    <row r="728" spans="1:5" ht="12.75">
      <c r="A728" s="7"/>
      <c r="B728" s="7"/>
      <c r="C728" s="122"/>
      <c r="D728" s="122"/>
      <c r="E728" s="122"/>
    </row>
    <row r="729" spans="1:5" ht="12.75">
      <c r="A729" s="7"/>
      <c r="B729" s="7"/>
      <c r="C729" s="122"/>
      <c r="D729" s="122"/>
      <c r="E729" s="122"/>
    </row>
    <row r="730" spans="1:5" ht="12.75">
      <c r="A730" s="7"/>
      <c r="B730" s="7"/>
      <c r="C730" s="122"/>
      <c r="D730" s="122"/>
      <c r="E730" s="122"/>
    </row>
    <row r="731" spans="1:5" ht="12.75">
      <c r="A731" s="7"/>
      <c r="B731" s="7"/>
      <c r="C731" s="122"/>
      <c r="D731" s="122"/>
      <c r="E731" s="122"/>
    </row>
    <row r="732" spans="1:5" ht="12.75">
      <c r="A732" s="7"/>
      <c r="B732" s="7"/>
      <c r="C732" s="122"/>
      <c r="D732" s="122"/>
      <c r="E732" s="122"/>
    </row>
    <row r="733" spans="1:5" ht="12.75">
      <c r="A733" s="7"/>
      <c r="B733" s="7"/>
      <c r="C733" s="122"/>
      <c r="D733" s="122"/>
      <c r="E733" s="122"/>
    </row>
    <row r="734" spans="1:5" ht="12.75">
      <c r="A734" s="7"/>
      <c r="B734" s="7"/>
      <c r="C734" s="122"/>
      <c r="D734" s="122"/>
      <c r="E734" s="122"/>
    </row>
    <row r="735" spans="1:5" ht="12.75">
      <c r="A735" s="7"/>
      <c r="B735" s="7"/>
      <c r="C735" s="122"/>
      <c r="D735" s="122"/>
      <c r="E735" s="122"/>
    </row>
    <row r="736" spans="1:5" ht="12.75">
      <c r="A736" s="7"/>
      <c r="B736" s="7"/>
      <c r="C736" s="122"/>
      <c r="D736" s="122"/>
      <c r="E736" s="122"/>
    </row>
    <row r="737" spans="1:5" ht="12.75">
      <c r="A737" s="7"/>
      <c r="B737" s="7"/>
      <c r="C737" s="122"/>
      <c r="D737" s="122"/>
      <c r="E737" s="122"/>
    </row>
    <row r="738" spans="1:5" ht="12.75">
      <c r="A738" s="7"/>
      <c r="B738" s="7"/>
      <c r="C738" s="122"/>
      <c r="D738" s="122"/>
      <c r="E738" s="122"/>
    </row>
    <row r="739" spans="1:5" ht="12.75">
      <c r="A739" s="7"/>
      <c r="B739" s="7"/>
      <c r="C739" s="122"/>
      <c r="D739" s="122"/>
      <c r="E739" s="122"/>
    </row>
    <row r="740" spans="1:5" ht="12.75">
      <c r="A740" s="7"/>
      <c r="B740" s="7"/>
      <c r="C740" s="122"/>
      <c r="D740" s="122"/>
      <c r="E740" s="122"/>
    </row>
    <row r="741" spans="1:5" ht="12.75">
      <c r="A741" s="7"/>
      <c r="B741" s="7"/>
      <c r="C741" s="122"/>
      <c r="D741" s="122"/>
      <c r="E741" s="122"/>
    </row>
    <row r="742" spans="1:5" ht="12.75">
      <c r="A742" s="7"/>
      <c r="B742" s="7"/>
      <c r="C742" s="122"/>
      <c r="D742" s="122"/>
      <c r="E742" s="122"/>
    </row>
    <row r="743" spans="1:5" ht="12.75">
      <c r="A743" s="7"/>
      <c r="B743" s="7"/>
      <c r="C743" s="122"/>
      <c r="D743" s="122"/>
      <c r="E743" s="122"/>
    </row>
    <row r="744" spans="1:5" ht="12.75">
      <c r="A744" s="7"/>
      <c r="B744" s="7"/>
      <c r="C744" s="122"/>
      <c r="D744" s="122"/>
      <c r="E744" s="122"/>
    </row>
    <row r="745" spans="1:5" ht="12.75">
      <c r="A745" s="7"/>
      <c r="B745" s="7"/>
      <c r="C745" s="122"/>
      <c r="D745" s="122"/>
      <c r="E745" s="122"/>
    </row>
    <row r="746" spans="1:5" ht="12.75">
      <c r="A746" s="7"/>
      <c r="B746" s="7"/>
      <c r="C746" s="122"/>
      <c r="D746" s="122"/>
      <c r="E746" s="122"/>
    </row>
    <row r="747" spans="1:5" ht="12.75">
      <c r="A747" s="7"/>
      <c r="B747" s="7"/>
      <c r="C747" s="122"/>
      <c r="D747" s="122"/>
      <c r="E747" s="122"/>
    </row>
    <row r="748" spans="1:5" ht="12.75">
      <c r="A748" s="7"/>
      <c r="B748" s="7"/>
      <c r="C748" s="122"/>
      <c r="D748" s="122"/>
      <c r="E748" s="122"/>
    </row>
    <row r="749" spans="1:5" ht="12.75">
      <c r="A749" s="7"/>
      <c r="B749" s="7"/>
      <c r="C749" s="122"/>
      <c r="D749" s="122"/>
      <c r="E749" s="122"/>
    </row>
    <row r="750" spans="1:5" ht="12.75">
      <c r="A750" s="7"/>
      <c r="B750" s="7"/>
      <c r="C750" s="122"/>
      <c r="D750" s="122"/>
      <c r="E750" s="122"/>
    </row>
    <row r="751" spans="1:5" ht="12.75">
      <c r="A751" s="7"/>
      <c r="B751" s="7"/>
      <c r="C751" s="122"/>
      <c r="D751" s="122"/>
      <c r="E751" s="122"/>
    </row>
    <row r="752" spans="1:5" ht="12.75">
      <c r="A752" s="7"/>
      <c r="B752" s="7"/>
      <c r="C752" s="122"/>
      <c r="D752" s="122"/>
      <c r="E752" s="122"/>
    </row>
    <row r="753" spans="1:5" ht="12.75">
      <c r="A753" s="7"/>
      <c r="B753" s="7"/>
      <c r="C753" s="122"/>
      <c r="D753" s="122"/>
      <c r="E753" s="122"/>
    </row>
    <row r="754" spans="1:5" ht="12.75">
      <c r="A754" s="7"/>
      <c r="B754" s="7"/>
      <c r="C754" s="122"/>
      <c r="D754" s="122"/>
      <c r="E754" s="122"/>
    </row>
    <row r="755" spans="1:5" ht="12.75">
      <c r="A755" s="7"/>
      <c r="B755" s="7"/>
      <c r="C755" s="122"/>
      <c r="D755" s="122"/>
      <c r="E755" s="122"/>
    </row>
    <row r="756" spans="1:5" ht="12.75">
      <c r="A756" s="7"/>
      <c r="B756" s="7"/>
      <c r="C756" s="122"/>
      <c r="D756" s="122"/>
      <c r="E756" s="122"/>
    </row>
    <row r="757" spans="1:5" ht="12.75">
      <c r="A757" s="7"/>
      <c r="B757" s="7"/>
      <c r="C757" s="122"/>
      <c r="D757" s="122"/>
      <c r="E757" s="122"/>
    </row>
    <row r="758" spans="1:5" ht="12.75">
      <c r="A758" s="7"/>
      <c r="B758" s="7"/>
      <c r="C758" s="122"/>
      <c r="D758" s="122"/>
      <c r="E758" s="122"/>
    </row>
    <row r="759" spans="1:5" ht="12.75">
      <c r="A759" s="7"/>
      <c r="B759" s="7"/>
      <c r="C759" s="122"/>
      <c r="D759" s="122"/>
      <c r="E759" s="122"/>
    </row>
    <row r="760" spans="1:5" ht="12.75">
      <c r="A760" s="7"/>
      <c r="B760" s="7"/>
      <c r="C760" s="122"/>
      <c r="D760" s="122"/>
      <c r="E760" s="122"/>
    </row>
    <row r="761" spans="1:5" ht="12.75">
      <c r="A761" s="7"/>
      <c r="B761" s="7"/>
      <c r="C761" s="122"/>
      <c r="D761" s="122"/>
      <c r="E761" s="122"/>
    </row>
    <row r="762" spans="1:5" ht="12.75">
      <c r="A762" s="7"/>
      <c r="B762" s="7"/>
      <c r="C762" s="122"/>
      <c r="D762" s="122"/>
      <c r="E762" s="122"/>
    </row>
    <row r="763" spans="1:5" ht="12.75">
      <c r="A763" s="7"/>
      <c r="B763" s="7"/>
      <c r="C763" s="122"/>
      <c r="D763" s="122"/>
      <c r="E763" s="122"/>
    </row>
    <row r="764" spans="1:5" ht="12.75">
      <c r="A764" s="7"/>
      <c r="B764" s="7"/>
      <c r="C764" s="122"/>
      <c r="D764" s="122"/>
      <c r="E764" s="122"/>
    </row>
    <row r="765" spans="1:5" ht="12.75">
      <c r="A765" s="7"/>
      <c r="B765" s="7"/>
      <c r="C765" s="122"/>
      <c r="D765" s="122"/>
      <c r="E765" s="122"/>
    </row>
    <row r="766" spans="1:5" ht="12.75">
      <c r="A766" s="7"/>
      <c r="B766" s="7"/>
      <c r="C766" s="122"/>
      <c r="D766" s="122"/>
      <c r="E766" s="122"/>
    </row>
    <row r="767" spans="1:5" ht="12.75">
      <c r="A767" s="7"/>
      <c r="B767" s="7"/>
      <c r="C767" s="122"/>
      <c r="D767" s="122"/>
      <c r="E767" s="122"/>
    </row>
    <row r="768" spans="1:5" ht="12.75">
      <c r="A768" s="7"/>
      <c r="B768" s="7"/>
      <c r="C768" s="122"/>
      <c r="D768" s="122"/>
      <c r="E768" s="122"/>
    </row>
    <row r="769" spans="1:5" ht="12.75">
      <c r="A769" s="7"/>
      <c r="B769" s="7"/>
      <c r="C769" s="122"/>
      <c r="D769" s="122"/>
      <c r="E769" s="122"/>
    </row>
    <row r="770" spans="1:5" ht="12.75">
      <c r="A770" s="7"/>
      <c r="B770" s="7"/>
      <c r="C770" s="122"/>
      <c r="D770" s="122"/>
      <c r="E770" s="122"/>
    </row>
    <row r="771" spans="1:5" ht="12.75">
      <c r="A771" s="7"/>
      <c r="B771" s="7"/>
      <c r="C771" s="122"/>
      <c r="D771" s="122"/>
      <c r="E771" s="122"/>
    </row>
    <row r="772" spans="1:5" ht="12.75">
      <c r="A772" s="7"/>
      <c r="B772" s="7"/>
      <c r="C772" s="122"/>
      <c r="D772" s="122"/>
      <c r="E772" s="122"/>
    </row>
    <row r="773" spans="1:5" ht="12.75">
      <c r="A773" s="7"/>
      <c r="B773" s="7"/>
      <c r="C773" s="122"/>
      <c r="D773" s="122"/>
      <c r="E773" s="122"/>
    </row>
    <row r="774" spans="1:5" ht="12.75">
      <c r="A774" s="7"/>
      <c r="B774" s="7"/>
      <c r="C774" s="122"/>
      <c r="D774" s="122"/>
      <c r="E774" s="122"/>
    </row>
    <row r="775" spans="1:5" ht="12.75">
      <c r="A775" s="7"/>
      <c r="B775" s="7"/>
      <c r="C775" s="122"/>
      <c r="D775" s="122"/>
      <c r="E775" s="122"/>
    </row>
    <row r="776" spans="1:5" ht="12.75">
      <c r="A776" s="7"/>
      <c r="B776" s="7"/>
      <c r="C776" s="122"/>
      <c r="D776" s="122"/>
      <c r="E776" s="122"/>
    </row>
    <row r="777" spans="1:5" ht="12.75">
      <c r="A777" s="7"/>
      <c r="B777" s="7"/>
      <c r="C777" s="122"/>
      <c r="D777" s="122"/>
      <c r="E777" s="122"/>
    </row>
    <row r="778" spans="1:5" ht="12.75">
      <c r="A778" s="7"/>
      <c r="B778" s="7"/>
      <c r="C778" s="122"/>
      <c r="D778" s="122"/>
      <c r="E778" s="122"/>
    </row>
    <row r="779" spans="1:5" ht="12.75">
      <c r="A779" s="7"/>
      <c r="B779" s="7"/>
      <c r="C779" s="122"/>
      <c r="D779" s="122"/>
      <c r="E779" s="122"/>
    </row>
    <row r="780" spans="1:5" ht="12.75">
      <c r="A780" s="7"/>
      <c r="B780" s="7"/>
      <c r="C780" s="122"/>
      <c r="D780" s="122"/>
      <c r="E780" s="122"/>
    </row>
    <row r="781" spans="1:5" ht="12.75">
      <c r="A781" s="7"/>
      <c r="B781" s="7"/>
      <c r="C781" s="122"/>
      <c r="D781" s="122"/>
      <c r="E781" s="122"/>
    </row>
    <row r="782" spans="1:5" ht="12.75">
      <c r="A782" s="7"/>
      <c r="B782" s="7"/>
      <c r="C782" s="122"/>
      <c r="D782" s="122"/>
      <c r="E782" s="122"/>
    </row>
    <row r="783" spans="1:5" ht="12.75">
      <c r="A783" s="7"/>
      <c r="B783" s="7"/>
      <c r="C783" s="122"/>
      <c r="D783" s="122"/>
      <c r="E783" s="122"/>
    </row>
    <row r="784" spans="1:5" ht="12.75">
      <c r="A784" s="7"/>
      <c r="B784" s="7"/>
      <c r="C784" s="122"/>
      <c r="D784" s="122"/>
      <c r="E784" s="122"/>
    </row>
    <row r="785" spans="1:5" ht="12.75">
      <c r="A785" s="7"/>
      <c r="B785" s="7"/>
      <c r="C785" s="122"/>
      <c r="D785" s="122"/>
      <c r="E785" s="122"/>
    </row>
    <row r="786" spans="1:5" ht="12.75">
      <c r="A786" s="7"/>
      <c r="B786" s="7"/>
      <c r="C786" s="122"/>
      <c r="D786" s="122"/>
      <c r="E786" s="122"/>
    </row>
    <row r="787" spans="1:5" ht="12.75">
      <c r="A787" s="7"/>
      <c r="B787" s="7"/>
      <c r="C787" s="122"/>
      <c r="D787" s="122"/>
      <c r="E787" s="122"/>
    </row>
    <row r="788" spans="1:5" ht="12.75">
      <c r="A788" s="7"/>
      <c r="B788" s="7"/>
      <c r="C788" s="122"/>
      <c r="D788" s="122"/>
      <c r="E788" s="122"/>
    </row>
    <row r="789" spans="1:5" ht="12.75">
      <c r="A789" s="7"/>
      <c r="B789" s="7"/>
      <c r="C789" s="122"/>
      <c r="D789" s="122"/>
      <c r="E789" s="122"/>
    </row>
    <row r="790" spans="1:5" ht="12.75">
      <c r="A790" s="7"/>
      <c r="B790" s="7"/>
      <c r="C790" s="122"/>
      <c r="D790" s="122"/>
      <c r="E790" s="122"/>
    </row>
    <row r="791" spans="1:5" ht="12.75">
      <c r="A791" s="7"/>
      <c r="B791" s="7"/>
      <c r="C791" s="122"/>
      <c r="D791" s="122"/>
      <c r="E791" s="122"/>
    </row>
    <row r="792" spans="1:5" ht="12.75">
      <c r="A792" s="7"/>
      <c r="B792" s="7"/>
      <c r="C792" s="122"/>
      <c r="D792" s="122"/>
      <c r="E792" s="122"/>
    </row>
    <row r="793" spans="1:5" ht="12.75">
      <c r="A793" s="7"/>
      <c r="B793" s="7"/>
      <c r="C793" s="122"/>
      <c r="D793" s="122"/>
      <c r="E793" s="122"/>
    </row>
    <row r="794" spans="1:5" ht="12.75">
      <c r="A794" s="7"/>
      <c r="B794" s="7"/>
      <c r="C794" s="122"/>
      <c r="D794" s="122"/>
      <c r="E794" s="122"/>
    </row>
    <row r="795" spans="1:5" ht="12.75">
      <c r="A795" s="7"/>
      <c r="B795" s="7"/>
      <c r="C795" s="122"/>
      <c r="D795" s="122"/>
      <c r="E795" s="122"/>
    </row>
    <row r="796" spans="1:5" ht="12.75">
      <c r="A796" s="7"/>
      <c r="B796" s="7"/>
      <c r="C796" s="122"/>
      <c r="D796" s="122"/>
      <c r="E796" s="122"/>
    </row>
    <row r="797" spans="1:5" ht="12.75">
      <c r="A797" s="7"/>
      <c r="B797" s="7"/>
      <c r="C797" s="122"/>
      <c r="D797" s="122"/>
      <c r="E797" s="122"/>
    </row>
    <row r="798" spans="1:5" ht="12.75">
      <c r="A798" s="7"/>
      <c r="B798" s="7"/>
      <c r="C798" s="122"/>
      <c r="D798" s="122"/>
      <c r="E798" s="122"/>
    </row>
    <row r="799" spans="1:5" ht="12.75">
      <c r="A799" s="7"/>
      <c r="B799" s="7"/>
      <c r="C799" s="122"/>
      <c r="D799" s="122"/>
      <c r="E799" s="122"/>
    </row>
    <row r="800" spans="1:5" ht="12.75">
      <c r="A800" s="7"/>
      <c r="B800" s="7"/>
      <c r="C800" s="122"/>
      <c r="D800" s="122"/>
      <c r="E800" s="122"/>
    </row>
    <row r="801" spans="1:5" ht="12.75">
      <c r="A801" s="7"/>
      <c r="B801" s="7"/>
      <c r="C801" s="122"/>
      <c r="D801" s="122"/>
      <c r="E801" s="122"/>
    </row>
    <row r="802" spans="1:5" ht="12.75">
      <c r="A802" s="7"/>
      <c r="B802" s="7"/>
      <c r="C802" s="122"/>
      <c r="D802" s="122"/>
      <c r="E802" s="122"/>
    </row>
    <row r="803" spans="1:5" ht="12.75">
      <c r="A803" s="7"/>
      <c r="B803" s="7"/>
      <c r="C803" s="122"/>
      <c r="D803" s="122"/>
      <c r="E803" s="122"/>
    </row>
    <row r="804" spans="1:5" ht="12.75">
      <c r="A804" s="7"/>
      <c r="B804" s="7"/>
      <c r="C804" s="122"/>
      <c r="D804" s="122"/>
      <c r="E804" s="122"/>
    </row>
    <row r="805" spans="1:5" ht="12.75">
      <c r="A805" s="7"/>
      <c r="B805" s="7"/>
      <c r="C805" s="122"/>
      <c r="D805" s="122"/>
      <c r="E805" s="122"/>
    </row>
    <row r="806" spans="1:5" ht="12.75">
      <c r="A806" s="7"/>
      <c r="B806" s="7"/>
      <c r="C806" s="122"/>
      <c r="D806" s="122"/>
      <c r="E806" s="122"/>
    </row>
    <row r="807" spans="1:5" ht="12.75">
      <c r="A807" s="7"/>
      <c r="B807" s="7"/>
      <c r="C807" s="122"/>
      <c r="D807" s="122"/>
      <c r="E807" s="122"/>
    </row>
    <row r="808" spans="1:5" ht="12.75">
      <c r="A808" s="7"/>
      <c r="B808" s="7"/>
      <c r="C808" s="122"/>
      <c r="D808" s="122"/>
      <c r="E808" s="122"/>
    </row>
    <row r="809" spans="1:5" ht="12.75">
      <c r="A809" s="7"/>
      <c r="B809" s="7"/>
      <c r="C809" s="122"/>
      <c r="D809" s="122"/>
      <c r="E809" s="122"/>
    </row>
    <row r="810" spans="1:5" ht="12.75">
      <c r="A810" s="7"/>
      <c r="B810" s="7"/>
      <c r="C810" s="122"/>
      <c r="D810" s="122"/>
      <c r="E810" s="122"/>
    </row>
    <row r="811" spans="1:5" ht="12.75">
      <c r="A811" s="7"/>
      <c r="B811" s="7"/>
      <c r="C811" s="122"/>
      <c r="D811" s="122"/>
      <c r="E811" s="122"/>
    </row>
    <row r="812" spans="1:5" ht="12.75">
      <c r="A812" s="7"/>
      <c r="B812" s="7"/>
      <c r="C812" s="122"/>
      <c r="D812" s="122"/>
      <c r="E812" s="122"/>
    </row>
    <row r="813" spans="1:5" ht="12.75">
      <c r="A813" s="7"/>
      <c r="B813" s="7"/>
      <c r="C813" s="122"/>
      <c r="D813" s="122"/>
      <c r="E813" s="122"/>
    </row>
    <row r="814" spans="1:5" ht="12.75">
      <c r="A814" s="7"/>
      <c r="B814" s="7"/>
      <c r="C814" s="122"/>
      <c r="D814" s="122"/>
      <c r="E814" s="122"/>
    </row>
    <row r="815" spans="1:5" ht="12.75">
      <c r="A815" s="7"/>
      <c r="B815" s="7"/>
      <c r="C815" s="122"/>
      <c r="D815" s="122"/>
      <c r="E815" s="122"/>
    </row>
    <row r="816" spans="1:5" ht="12.75">
      <c r="A816" s="7"/>
      <c r="B816" s="7"/>
      <c r="C816" s="122"/>
      <c r="D816" s="122"/>
      <c r="E816" s="122"/>
    </row>
    <row r="817" spans="1:5" ht="12.75">
      <c r="A817" s="7"/>
      <c r="B817" s="7"/>
      <c r="C817" s="122"/>
      <c r="D817" s="122"/>
      <c r="E817" s="122"/>
    </row>
    <row r="818" spans="1:5" ht="12.75">
      <c r="A818" s="7"/>
      <c r="B818" s="7"/>
      <c r="C818" s="122"/>
      <c r="D818" s="122"/>
      <c r="E818" s="122"/>
    </row>
    <row r="819" spans="1:5" ht="12.75">
      <c r="A819" s="7"/>
      <c r="B819" s="7"/>
      <c r="C819" s="122"/>
      <c r="D819" s="122"/>
      <c r="E819" s="122"/>
    </row>
    <row r="820" spans="1:5" ht="12.75">
      <c r="A820" s="7"/>
      <c r="B820" s="7"/>
      <c r="C820" s="122"/>
      <c r="D820" s="122"/>
      <c r="E820" s="122"/>
    </row>
    <row r="821" spans="1:5" ht="12.75">
      <c r="A821" s="7"/>
      <c r="B821" s="7"/>
      <c r="C821" s="122"/>
      <c r="D821" s="122"/>
      <c r="E821" s="122"/>
    </row>
    <row r="822" spans="1:5" ht="12.75">
      <c r="A822" s="7"/>
      <c r="B822" s="7"/>
      <c r="C822" s="122"/>
      <c r="D822" s="122"/>
      <c r="E822" s="122"/>
    </row>
    <row r="823" spans="1:5" ht="12.75">
      <c r="A823" s="7"/>
      <c r="B823" s="7"/>
      <c r="C823" s="122"/>
      <c r="D823" s="122"/>
      <c r="E823" s="122"/>
    </row>
    <row r="824" spans="1:5" ht="12.75">
      <c r="A824" s="7"/>
      <c r="B824" s="7"/>
      <c r="C824" s="122"/>
      <c r="D824" s="122"/>
      <c r="E824" s="122"/>
    </row>
    <row r="825" spans="1:5" ht="12.75">
      <c r="A825" s="7"/>
      <c r="B825" s="7"/>
      <c r="C825" s="122"/>
      <c r="D825" s="122"/>
      <c r="E825" s="122"/>
    </row>
    <row r="826" spans="1:5" ht="12.75">
      <c r="A826" s="7"/>
      <c r="B826" s="7"/>
      <c r="C826" s="122"/>
      <c r="D826" s="122"/>
      <c r="E826" s="122"/>
    </row>
    <row r="827" spans="1:5" ht="12.75">
      <c r="A827" s="7"/>
      <c r="B827" s="7"/>
      <c r="C827" s="122"/>
      <c r="D827" s="122"/>
      <c r="E827" s="122"/>
    </row>
    <row r="828" spans="1:5" ht="12.75">
      <c r="A828" s="7"/>
      <c r="B828" s="7"/>
      <c r="C828" s="122"/>
      <c r="D828" s="122"/>
      <c r="E828" s="122"/>
    </row>
    <row r="829" spans="1:5" ht="12.75">
      <c r="A829" s="7"/>
      <c r="B829" s="7"/>
      <c r="C829" s="122"/>
      <c r="D829" s="122"/>
      <c r="E829" s="122"/>
    </row>
    <row r="830" spans="1:5" ht="12.75">
      <c r="A830" s="7"/>
      <c r="B830" s="7"/>
      <c r="C830" s="122"/>
      <c r="D830" s="122"/>
      <c r="E830" s="122"/>
    </row>
    <row r="831" spans="1:5" ht="12.75">
      <c r="A831" s="7"/>
      <c r="B831" s="7"/>
      <c r="C831" s="122"/>
      <c r="D831" s="122"/>
      <c r="E831" s="122"/>
    </row>
    <row r="832" spans="1:5" ht="12.75">
      <c r="A832" s="7"/>
      <c r="B832" s="7"/>
      <c r="C832" s="122"/>
      <c r="D832" s="122"/>
      <c r="E832" s="122"/>
    </row>
    <row r="833" spans="1:5" ht="12.75">
      <c r="A833" s="7"/>
      <c r="B833" s="7"/>
      <c r="C833" s="122"/>
      <c r="D833" s="122"/>
      <c r="E833" s="122"/>
    </row>
    <row r="834" spans="1:5" ht="12.75">
      <c r="A834" s="7"/>
      <c r="B834" s="7"/>
      <c r="C834" s="122"/>
      <c r="D834" s="122"/>
      <c r="E834" s="122"/>
    </row>
    <row r="835" spans="1:5" ht="12.75">
      <c r="A835" s="7"/>
      <c r="B835" s="7"/>
      <c r="C835" s="122"/>
      <c r="D835" s="122"/>
      <c r="E835" s="122"/>
    </row>
    <row r="836" spans="1:5" ht="12.75">
      <c r="A836" s="7"/>
      <c r="B836" s="7"/>
      <c r="C836" s="122"/>
      <c r="D836" s="122"/>
      <c r="E836" s="122"/>
    </row>
    <row r="837" spans="1:5" ht="12.75">
      <c r="A837" s="7"/>
      <c r="B837" s="7"/>
      <c r="C837" s="122"/>
      <c r="D837" s="122"/>
      <c r="E837" s="122"/>
    </row>
    <row r="838" spans="1:5" ht="12.75">
      <c r="A838" s="7"/>
      <c r="B838" s="7"/>
      <c r="C838" s="122"/>
      <c r="D838" s="122"/>
      <c r="E838" s="122"/>
    </row>
    <row r="839" spans="1:5" ht="12.75">
      <c r="A839" s="7"/>
      <c r="B839" s="7"/>
      <c r="C839" s="122"/>
      <c r="D839" s="122"/>
      <c r="E839" s="122"/>
    </row>
    <row r="840" spans="1:5" ht="12.75">
      <c r="A840" s="7"/>
      <c r="B840" s="7"/>
      <c r="C840" s="122"/>
      <c r="D840" s="122"/>
      <c r="E840" s="122"/>
    </row>
    <row r="841" spans="1:5" ht="12.75">
      <c r="A841" s="7"/>
      <c r="B841" s="7"/>
      <c r="C841" s="122"/>
      <c r="D841" s="122"/>
      <c r="E841" s="122"/>
    </row>
    <row r="842" spans="1:5" ht="12.75">
      <c r="A842" s="7"/>
      <c r="B842" s="7"/>
      <c r="C842" s="122"/>
      <c r="D842" s="122"/>
      <c r="E842" s="122"/>
    </row>
    <row r="843" spans="1:5" ht="12.75">
      <c r="A843" s="7"/>
      <c r="B843" s="7"/>
      <c r="C843" s="122"/>
      <c r="D843" s="122"/>
      <c r="E843" s="122"/>
    </row>
    <row r="844" spans="1:5" ht="12.75">
      <c r="A844" s="7"/>
      <c r="B844" s="7"/>
      <c r="C844" s="122"/>
      <c r="D844" s="122"/>
      <c r="E844" s="122"/>
    </row>
    <row r="845" spans="1:5" ht="12.75">
      <c r="A845" s="7"/>
      <c r="B845" s="7"/>
      <c r="C845" s="122"/>
      <c r="D845" s="122"/>
      <c r="E845" s="122"/>
    </row>
    <row r="846" spans="1:5" ht="12.75">
      <c r="A846" s="7"/>
      <c r="B846" s="7"/>
      <c r="C846" s="122"/>
      <c r="D846" s="122"/>
      <c r="E846" s="122"/>
    </row>
    <row r="847" spans="1:5" ht="12.75">
      <c r="A847" s="7"/>
      <c r="B847" s="7"/>
      <c r="C847" s="122"/>
      <c r="D847" s="122"/>
      <c r="E847" s="122"/>
    </row>
    <row r="848" spans="1:5" ht="12.75">
      <c r="A848" s="7"/>
      <c r="B848" s="7"/>
      <c r="C848" s="122"/>
      <c r="D848" s="122"/>
      <c r="E848" s="122"/>
    </row>
    <row r="849" spans="1:5" ht="12.75">
      <c r="A849" s="7"/>
      <c r="B849" s="7"/>
      <c r="C849" s="122"/>
      <c r="D849" s="122"/>
      <c r="E849" s="122"/>
    </row>
    <row r="850" spans="1:5" ht="12.75">
      <c r="A850" s="7"/>
      <c r="B850" s="7"/>
      <c r="C850" s="122"/>
      <c r="D850" s="122"/>
      <c r="E850" s="122"/>
    </row>
    <row r="851" spans="1:5" ht="12.75">
      <c r="A851" s="7"/>
      <c r="B851" s="7"/>
      <c r="C851" s="122"/>
      <c r="D851" s="122"/>
      <c r="E851" s="122"/>
    </row>
    <row r="852" spans="1:5" ht="12.75">
      <c r="A852" s="7"/>
      <c r="B852" s="7"/>
      <c r="C852" s="122"/>
      <c r="D852" s="122"/>
      <c r="E852" s="122"/>
    </row>
    <row r="853" spans="1:5" ht="12.75">
      <c r="A853" s="7"/>
      <c r="B853" s="7"/>
      <c r="C853" s="122"/>
      <c r="D853" s="122"/>
      <c r="E853" s="122"/>
    </row>
    <row r="854" spans="1:5" ht="12.75">
      <c r="A854" s="7"/>
      <c r="B854" s="7"/>
      <c r="C854" s="122"/>
      <c r="D854" s="122"/>
      <c r="E854" s="122"/>
    </row>
    <row r="855" spans="1:5" ht="12.75">
      <c r="A855" s="7"/>
      <c r="B855" s="7"/>
      <c r="C855" s="122"/>
      <c r="D855" s="122"/>
      <c r="E855" s="122"/>
    </row>
    <row r="856" spans="1:5" ht="12.75">
      <c r="A856" s="7"/>
      <c r="B856" s="7"/>
      <c r="C856" s="122"/>
      <c r="D856" s="122"/>
      <c r="E856" s="122"/>
    </row>
    <row r="857" spans="1:5" ht="12.75">
      <c r="A857" s="7"/>
      <c r="B857" s="7"/>
      <c r="C857" s="122"/>
      <c r="D857" s="122"/>
      <c r="E857" s="122"/>
    </row>
    <row r="858" spans="1:5" ht="12.75">
      <c r="A858" s="7"/>
      <c r="B858" s="7"/>
      <c r="C858" s="122"/>
      <c r="D858" s="122"/>
      <c r="E858" s="122"/>
    </row>
    <row r="859" spans="1:5" ht="12.75">
      <c r="A859" s="7"/>
      <c r="B859" s="7"/>
      <c r="C859" s="122"/>
      <c r="D859" s="122"/>
      <c r="E859" s="122"/>
    </row>
    <row r="860" spans="1:5" ht="12.75">
      <c r="A860" s="7"/>
      <c r="B860" s="7"/>
      <c r="C860" s="122"/>
      <c r="D860" s="122"/>
      <c r="E860" s="122"/>
    </row>
    <row r="861" spans="1:5" ht="12.75">
      <c r="A861" s="7"/>
      <c r="B861" s="7"/>
      <c r="C861" s="122"/>
      <c r="D861" s="122"/>
      <c r="E861" s="122"/>
    </row>
    <row r="862" spans="1:5" ht="12.75">
      <c r="A862" s="7"/>
      <c r="B862" s="7"/>
      <c r="C862" s="122"/>
      <c r="D862" s="122"/>
      <c r="E862" s="122"/>
    </row>
    <row r="863" spans="1:5" ht="12.75">
      <c r="A863" s="7"/>
      <c r="B863" s="7"/>
      <c r="C863" s="122"/>
      <c r="D863" s="122"/>
      <c r="E863" s="122"/>
    </row>
    <row r="864" spans="1:5" ht="12.75">
      <c r="A864" s="7"/>
      <c r="B864" s="7"/>
      <c r="C864" s="122"/>
      <c r="D864" s="122"/>
      <c r="E864" s="122"/>
    </row>
    <row r="865" spans="1:5" ht="12.75">
      <c r="A865" s="7"/>
      <c r="B865" s="7"/>
      <c r="C865" s="122"/>
      <c r="D865" s="122"/>
      <c r="E865" s="122"/>
    </row>
    <row r="866" spans="1:5" ht="12.75">
      <c r="A866" s="7"/>
      <c r="B866" s="7"/>
      <c r="C866" s="122"/>
      <c r="D866" s="122"/>
      <c r="E866" s="122"/>
    </row>
    <row r="867" spans="1:5" ht="12.75">
      <c r="A867" s="7"/>
      <c r="B867" s="7"/>
      <c r="C867" s="122"/>
      <c r="D867" s="122"/>
      <c r="E867" s="122"/>
    </row>
    <row r="868" spans="1:5" ht="12.75">
      <c r="A868" s="7"/>
      <c r="B868" s="7"/>
      <c r="C868" s="122"/>
      <c r="D868" s="122"/>
      <c r="E868" s="122"/>
    </row>
    <row r="869" spans="1:5" ht="12.75">
      <c r="A869" s="7"/>
      <c r="B869" s="7"/>
      <c r="C869" s="122"/>
      <c r="D869" s="122"/>
      <c r="E869" s="122"/>
    </row>
    <row r="870" spans="1:5" ht="12.75">
      <c r="A870" s="7"/>
      <c r="B870" s="7"/>
      <c r="C870" s="122"/>
      <c r="D870" s="122"/>
      <c r="E870" s="122"/>
    </row>
    <row r="871" spans="1:5" ht="12.75">
      <c r="A871" s="7"/>
      <c r="B871" s="7"/>
      <c r="C871" s="122"/>
      <c r="D871" s="122"/>
      <c r="E871" s="122"/>
    </row>
    <row r="872" spans="1:5" ht="12.75">
      <c r="A872" s="7"/>
      <c r="B872" s="7"/>
      <c r="C872" s="122"/>
      <c r="D872" s="122"/>
      <c r="E872" s="122"/>
    </row>
    <row r="873" spans="1:5" ht="12.75">
      <c r="A873" s="7"/>
      <c r="B873" s="7"/>
      <c r="C873" s="122"/>
      <c r="D873" s="122"/>
      <c r="E873" s="122"/>
    </row>
    <row r="874" spans="1:5" ht="12.75">
      <c r="A874" s="7"/>
      <c r="B874" s="7"/>
      <c r="C874" s="122"/>
      <c r="D874" s="122"/>
      <c r="E874" s="122"/>
    </row>
    <row r="875" spans="1:5" ht="12.75">
      <c r="A875" s="7"/>
      <c r="B875" s="7"/>
      <c r="C875" s="122"/>
      <c r="D875" s="122"/>
      <c r="E875" s="122"/>
    </row>
    <row r="876" spans="1:5" ht="12.75">
      <c r="A876" s="7"/>
      <c r="B876" s="7"/>
      <c r="C876" s="122"/>
      <c r="D876" s="122"/>
      <c r="E876" s="122"/>
    </row>
    <row r="877" spans="1:5" ht="12.75">
      <c r="A877" s="7"/>
      <c r="B877" s="7"/>
      <c r="C877" s="122"/>
      <c r="D877" s="122"/>
      <c r="E877" s="122"/>
    </row>
    <row r="878" spans="1:5" ht="12.75">
      <c r="A878" s="7"/>
      <c r="B878" s="7"/>
      <c r="C878" s="122"/>
      <c r="D878" s="122"/>
      <c r="E878" s="122"/>
    </row>
    <row r="879" spans="1:5" ht="12.75">
      <c r="A879" s="7"/>
      <c r="B879" s="7"/>
      <c r="C879" s="122"/>
      <c r="D879" s="122"/>
      <c r="E879" s="122"/>
    </row>
    <row r="880" spans="1:5" ht="12.75">
      <c r="A880" s="7"/>
      <c r="B880" s="7"/>
      <c r="C880" s="122"/>
      <c r="D880" s="122"/>
      <c r="E880" s="122"/>
    </row>
    <row r="881" spans="1:5" ht="12.75">
      <c r="A881" s="7"/>
      <c r="B881" s="7"/>
      <c r="C881" s="122"/>
      <c r="D881" s="122"/>
      <c r="E881" s="122"/>
    </row>
    <row r="882" spans="1:5" ht="12.75">
      <c r="A882" s="7"/>
      <c r="B882" s="7"/>
      <c r="C882" s="122"/>
      <c r="D882" s="122"/>
      <c r="E882" s="122"/>
    </row>
    <row r="883" spans="1:5" ht="12.75">
      <c r="A883" s="7"/>
      <c r="B883" s="7"/>
      <c r="C883" s="122"/>
      <c r="D883" s="122"/>
      <c r="E883" s="122"/>
    </row>
    <row r="884" spans="1:5" ht="12.75">
      <c r="A884" s="7"/>
      <c r="B884" s="7"/>
      <c r="C884" s="122"/>
      <c r="D884" s="122"/>
      <c r="E884" s="122"/>
    </row>
    <row r="885" spans="1:5" ht="12.75">
      <c r="A885" s="7"/>
      <c r="B885" s="7"/>
      <c r="C885" s="122"/>
      <c r="D885" s="122"/>
      <c r="E885" s="122"/>
    </row>
    <row r="886" spans="1:5" ht="12.75">
      <c r="A886" s="7"/>
      <c r="B886" s="7"/>
      <c r="C886" s="122"/>
      <c r="D886" s="122"/>
      <c r="E886" s="122"/>
    </row>
    <row r="887" spans="1:5" ht="12.75">
      <c r="A887" s="7"/>
      <c r="B887" s="7"/>
      <c r="C887" s="122"/>
      <c r="D887" s="122"/>
      <c r="E887" s="122"/>
    </row>
    <row r="888" spans="1:5" ht="12.75">
      <c r="A888" s="7"/>
      <c r="B888" s="7"/>
      <c r="C888" s="122"/>
      <c r="D888" s="122"/>
      <c r="E888" s="122"/>
    </row>
    <row r="889" spans="1:5" ht="12.75">
      <c r="A889" s="7"/>
      <c r="B889" s="7"/>
      <c r="C889" s="122"/>
      <c r="D889" s="122"/>
      <c r="E889" s="122"/>
    </row>
    <row r="890" spans="1:5" ht="12.75">
      <c r="A890" s="7"/>
      <c r="B890" s="7"/>
      <c r="C890" s="122"/>
      <c r="D890" s="122"/>
      <c r="E890" s="122"/>
    </row>
    <row r="891" spans="1:5" ht="12.75">
      <c r="A891" s="7"/>
      <c r="B891" s="7"/>
      <c r="C891" s="122"/>
      <c r="D891" s="122"/>
      <c r="E891" s="122"/>
    </row>
    <row r="892" spans="1:5" ht="12.75">
      <c r="A892" s="7"/>
      <c r="B892" s="7"/>
      <c r="C892" s="122"/>
      <c r="D892" s="122"/>
      <c r="E892" s="122"/>
    </row>
    <row r="893" spans="1:5" ht="12.75">
      <c r="A893" s="7"/>
      <c r="B893" s="7"/>
      <c r="C893" s="122"/>
      <c r="D893" s="122"/>
      <c r="E893" s="122"/>
    </row>
    <row r="894" spans="1:5" ht="12.75">
      <c r="A894" s="7"/>
      <c r="B894" s="7"/>
      <c r="C894" s="122"/>
      <c r="D894" s="122"/>
      <c r="E894" s="122"/>
    </row>
    <row r="895" spans="1:5" ht="12.75">
      <c r="A895" s="7"/>
      <c r="B895" s="7"/>
      <c r="C895" s="122"/>
      <c r="D895" s="122"/>
      <c r="E895" s="122"/>
    </row>
    <row r="896" spans="1:5" ht="12.75">
      <c r="A896" s="7"/>
      <c r="B896" s="7"/>
      <c r="C896" s="122"/>
      <c r="D896" s="122"/>
      <c r="E896" s="122"/>
    </row>
    <row r="897" spans="1:5" ht="12.75">
      <c r="A897" s="7"/>
      <c r="B897" s="7"/>
      <c r="C897" s="122"/>
      <c r="D897" s="122"/>
      <c r="E897" s="122"/>
    </row>
    <row r="898" spans="1:5" ht="12.75">
      <c r="A898" s="7"/>
      <c r="B898" s="7"/>
      <c r="C898" s="122"/>
      <c r="D898" s="122"/>
      <c r="E898" s="122"/>
    </row>
    <row r="899" spans="1:5" ht="12.75">
      <c r="A899" s="7"/>
      <c r="B899" s="7"/>
      <c r="C899" s="122"/>
      <c r="D899" s="122"/>
      <c r="E899" s="122"/>
    </row>
    <row r="900" spans="1:5" ht="12.75">
      <c r="A900" s="7"/>
      <c r="B900" s="7"/>
      <c r="C900" s="122"/>
      <c r="D900" s="122"/>
      <c r="E900" s="122"/>
    </row>
    <row r="901" spans="1:5" ht="12.75">
      <c r="A901" s="7"/>
      <c r="B901" s="7"/>
      <c r="C901" s="122"/>
      <c r="D901" s="122"/>
      <c r="E901" s="122"/>
    </row>
    <row r="902" spans="1:5" ht="12.75">
      <c r="A902" s="7"/>
      <c r="B902" s="7"/>
      <c r="C902" s="122"/>
      <c r="D902" s="122"/>
      <c r="E902" s="122"/>
    </row>
    <row r="903" spans="1:5" ht="12.75">
      <c r="A903" s="7"/>
      <c r="B903" s="7"/>
      <c r="C903" s="122"/>
      <c r="D903" s="122"/>
      <c r="E903" s="122"/>
    </row>
    <row r="904" spans="1:5" ht="12.75">
      <c r="A904" s="7"/>
      <c r="B904" s="7"/>
      <c r="C904" s="122"/>
      <c r="D904" s="122"/>
      <c r="E904" s="122"/>
    </row>
    <row r="905" spans="1:5" ht="12.75">
      <c r="A905" s="7"/>
      <c r="B905" s="7"/>
      <c r="C905" s="122"/>
      <c r="D905" s="122"/>
      <c r="E905" s="122"/>
    </row>
    <row r="906" spans="1:5" ht="12.75">
      <c r="A906" s="7"/>
      <c r="B906" s="7"/>
      <c r="C906" s="122"/>
      <c r="D906" s="122"/>
      <c r="E906" s="122"/>
    </row>
    <row r="907" spans="1:5" ht="12.75">
      <c r="A907" s="7"/>
      <c r="B907" s="7"/>
      <c r="C907" s="122"/>
      <c r="D907" s="122"/>
      <c r="E907" s="122"/>
    </row>
    <row r="908" spans="1:5" ht="12.75">
      <c r="A908" s="7"/>
      <c r="B908" s="7"/>
      <c r="C908" s="122"/>
      <c r="D908" s="122"/>
      <c r="E908" s="122"/>
    </row>
    <row r="909" spans="1:5" ht="12.75">
      <c r="A909" s="7"/>
      <c r="B909" s="7"/>
      <c r="C909" s="122"/>
      <c r="D909" s="122"/>
      <c r="E909" s="122"/>
    </row>
    <row r="910" spans="1:5" ht="12.75">
      <c r="A910" s="7"/>
      <c r="B910" s="7"/>
      <c r="C910" s="122"/>
      <c r="D910" s="122"/>
      <c r="E910" s="122"/>
    </row>
    <row r="911" spans="1:5" ht="12.75">
      <c r="A911" s="7"/>
      <c r="B911" s="7"/>
      <c r="C911" s="122"/>
      <c r="D911" s="122"/>
      <c r="E911" s="122"/>
    </row>
    <row r="912" spans="1:5" ht="12.75">
      <c r="A912" s="7"/>
      <c r="B912" s="7"/>
      <c r="C912" s="122"/>
      <c r="D912" s="122"/>
      <c r="E912" s="122"/>
    </row>
    <row r="913" spans="1:5" ht="12.75">
      <c r="A913" s="7"/>
      <c r="B913" s="7"/>
      <c r="C913" s="122"/>
      <c r="D913" s="122"/>
      <c r="E913" s="122"/>
    </row>
    <row r="914" spans="1:5" ht="12.75">
      <c r="A914" s="7"/>
      <c r="B914" s="7"/>
      <c r="C914" s="122"/>
      <c r="D914" s="122"/>
      <c r="E914" s="122"/>
    </row>
    <row r="915" spans="1:5" ht="12.75">
      <c r="A915" s="7"/>
      <c r="B915" s="7"/>
      <c r="C915" s="122"/>
      <c r="D915" s="122"/>
      <c r="E915" s="122"/>
    </row>
    <row r="916" spans="1:5" ht="12.75">
      <c r="A916" s="7"/>
      <c r="B916" s="7"/>
      <c r="C916" s="122"/>
      <c r="D916" s="122"/>
      <c r="E916" s="122"/>
    </row>
    <row r="917" spans="1:5" ht="12.75">
      <c r="A917" s="7"/>
      <c r="B917" s="7"/>
      <c r="C917" s="122"/>
      <c r="D917" s="122"/>
      <c r="E917" s="122"/>
    </row>
    <row r="918" spans="1:5" ht="12.75">
      <c r="A918" s="7"/>
      <c r="B918" s="7"/>
      <c r="C918" s="122"/>
      <c r="D918" s="122"/>
      <c r="E918" s="122"/>
    </row>
    <row r="919" spans="1:5" ht="12.75">
      <c r="A919" s="7"/>
      <c r="B919" s="7"/>
      <c r="C919" s="122"/>
      <c r="D919" s="122"/>
      <c r="E919" s="122"/>
    </row>
    <row r="920" spans="1:5" ht="12.75">
      <c r="A920" s="7"/>
      <c r="B920" s="7"/>
      <c r="C920" s="122"/>
      <c r="D920" s="122"/>
      <c r="E920" s="122"/>
    </row>
    <row r="921" spans="1:5" ht="12.75">
      <c r="A921" s="7"/>
      <c r="B921" s="7"/>
      <c r="C921" s="122"/>
      <c r="D921" s="122"/>
      <c r="E921" s="122"/>
    </row>
    <row r="922" spans="1:5" ht="12.75">
      <c r="A922" s="7"/>
      <c r="B922" s="7"/>
      <c r="C922" s="122"/>
      <c r="D922" s="122"/>
      <c r="E922" s="122"/>
    </row>
    <row r="923" spans="1:5" ht="12.75">
      <c r="A923" s="7"/>
      <c r="B923" s="7"/>
      <c r="C923" s="122"/>
      <c r="D923" s="122"/>
      <c r="E923" s="122"/>
    </row>
    <row r="924" spans="1:5" ht="12.75">
      <c r="A924" s="7"/>
      <c r="B924" s="7"/>
      <c r="C924" s="122"/>
      <c r="D924" s="122"/>
      <c r="E924" s="122"/>
    </row>
    <row r="925" spans="1:5" ht="12.75">
      <c r="A925" s="7"/>
      <c r="B925" s="7"/>
      <c r="C925" s="122"/>
      <c r="D925" s="122"/>
      <c r="E925" s="122"/>
    </row>
    <row r="926" spans="1:5" ht="12.75">
      <c r="A926" s="7"/>
      <c r="B926" s="7"/>
      <c r="C926" s="122"/>
      <c r="D926" s="122"/>
      <c r="E926" s="122"/>
    </row>
    <row r="927" spans="1:5" ht="12.75">
      <c r="A927" s="7"/>
      <c r="B927" s="7"/>
      <c r="C927" s="122"/>
      <c r="D927" s="122"/>
      <c r="E927" s="122"/>
    </row>
    <row r="928" spans="1:5" ht="12.75">
      <c r="A928" s="7"/>
      <c r="B928" s="7"/>
      <c r="C928" s="122"/>
      <c r="D928" s="122"/>
      <c r="E928" s="122"/>
    </row>
    <row r="929" spans="1:5" ht="12.75">
      <c r="A929" s="7"/>
      <c r="B929" s="7"/>
      <c r="C929" s="122"/>
      <c r="D929" s="122"/>
      <c r="E929" s="122"/>
    </row>
    <row r="930" spans="1:5" ht="12.75">
      <c r="A930" s="7"/>
      <c r="B930" s="7"/>
      <c r="C930" s="122"/>
      <c r="D930" s="122"/>
      <c r="E930" s="122"/>
    </row>
    <row r="931" spans="1:5" ht="12.75">
      <c r="A931" s="7"/>
      <c r="B931" s="7"/>
      <c r="C931" s="122"/>
      <c r="D931" s="122"/>
      <c r="E931" s="122"/>
    </row>
    <row r="932" spans="1:5" ht="12.75">
      <c r="A932" s="7"/>
      <c r="B932" s="7"/>
      <c r="C932" s="122"/>
      <c r="D932" s="122"/>
      <c r="E932" s="122"/>
    </row>
    <row r="933" spans="1:5" ht="12.75">
      <c r="A933" s="7"/>
      <c r="B933" s="7"/>
      <c r="C933" s="122"/>
      <c r="D933" s="122"/>
      <c r="E933" s="122"/>
    </row>
    <row r="934" spans="1:5" ht="12.75">
      <c r="A934" s="7"/>
      <c r="B934" s="7"/>
      <c r="C934" s="122"/>
      <c r="D934" s="122"/>
      <c r="E934" s="122"/>
    </row>
    <row r="935" spans="1:5" ht="12.75">
      <c r="A935" s="7"/>
      <c r="B935" s="7"/>
      <c r="C935" s="122"/>
      <c r="D935" s="122"/>
      <c r="E935" s="122"/>
    </row>
    <row r="936" spans="1:5" ht="12.75">
      <c r="A936" s="7"/>
      <c r="B936" s="7"/>
      <c r="C936" s="122"/>
      <c r="D936" s="122"/>
      <c r="E936" s="122"/>
    </row>
    <row r="937" spans="1:5" ht="12.75">
      <c r="A937" s="7"/>
      <c r="B937" s="7"/>
      <c r="C937" s="122"/>
      <c r="D937" s="122"/>
      <c r="E937" s="122"/>
    </row>
    <row r="938" spans="1:5" ht="12.75">
      <c r="A938" s="7"/>
      <c r="B938" s="7"/>
      <c r="C938" s="122"/>
      <c r="D938" s="122"/>
      <c r="E938" s="122"/>
    </row>
    <row r="939" spans="1:5" ht="12.75">
      <c r="A939" s="7"/>
      <c r="B939" s="7"/>
      <c r="C939" s="122"/>
      <c r="D939" s="122"/>
      <c r="E939" s="122"/>
    </row>
    <row r="940" spans="1:5" ht="12.75">
      <c r="A940" s="7"/>
      <c r="B940" s="7"/>
      <c r="C940" s="122"/>
      <c r="D940" s="122"/>
      <c r="E940" s="122"/>
    </row>
    <row r="941" spans="1:5" ht="12.75">
      <c r="A941" s="7"/>
      <c r="B941" s="7"/>
      <c r="C941" s="122"/>
      <c r="D941" s="122"/>
      <c r="E941" s="122"/>
    </row>
    <row r="942" spans="1:5" ht="12.75">
      <c r="A942" s="7"/>
      <c r="B942" s="7"/>
      <c r="C942" s="122"/>
      <c r="D942" s="122"/>
      <c r="E942" s="122"/>
    </row>
    <row r="943" spans="1:5" ht="12.75">
      <c r="A943" s="7"/>
      <c r="B943" s="7"/>
      <c r="C943" s="122"/>
      <c r="D943" s="122"/>
      <c r="E943" s="122"/>
    </row>
    <row r="944" spans="1:5" ht="12.75">
      <c r="A944" s="7"/>
      <c r="B944" s="7"/>
      <c r="C944" s="122"/>
      <c r="D944" s="122"/>
      <c r="E944" s="122"/>
    </row>
    <row r="945" spans="1:5" ht="12.75">
      <c r="A945" s="7"/>
      <c r="B945" s="7"/>
      <c r="C945" s="122"/>
      <c r="D945" s="122"/>
      <c r="E945" s="122"/>
    </row>
    <row r="946" spans="1:5" ht="12.75">
      <c r="A946" s="7"/>
      <c r="B946" s="7"/>
      <c r="C946" s="122"/>
      <c r="D946" s="122"/>
      <c r="E946" s="122"/>
    </row>
    <row r="947" spans="1:5" ht="12.75">
      <c r="A947" s="7"/>
      <c r="B947" s="7"/>
      <c r="C947" s="122"/>
      <c r="D947" s="122"/>
      <c r="E947" s="122"/>
    </row>
    <row r="948" spans="1:5" ht="12.75">
      <c r="A948" s="7"/>
      <c r="B948" s="7"/>
      <c r="C948" s="122"/>
      <c r="D948" s="122"/>
      <c r="E948" s="122"/>
    </row>
    <row r="949" spans="1:5" ht="12.75">
      <c r="A949" s="7"/>
      <c r="B949" s="7"/>
      <c r="C949" s="122"/>
      <c r="D949" s="122"/>
      <c r="E949" s="122"/>
    </row>
    <row r="950" spans="1:5" ht="12.75">
      <c r="A950" s="7"/>
      <c r="B950" s="7"/>
      <c r="C950" s="122"/>
      <c r="D950" s="122"/>
      <c r="E950" s="122"/>
    </row>
    <row r="951" spans="1:5" ht="12.75">
      <c r="A951" s="7"/>
      <c r="B951" s="7"/>
      <c r="C951" s="122"/>
      <c r="D951" s="122"/>
      <c r="E951" s="122"/>
    </row>
    <row r="952" spans="1:5" ht="12.75">
      <c r="A952" s="7"/>
      <c r="B952" s="7"/>
      <c r="C952" s="122"/>
      <c r="D952" s="122"/>
      <c r="E952" s="122"/>
    </row>
    <row r="953" spans="1:5" ht="12.75">
      <c r="A953" s="7"/>
      <c r="B953" s="7"/>
      <c r="C953" s="122"/>
      <c r="D953" s="122"/>
      <c r="E953" s="122"/>
    </row>
    <row r="954" spans="1:5" ht="12.75">
      <c r="A954" s="7"/>
      <c r="B954" s="7"/>
      <c r="C954" s="122"/>
      <c r="D954" s="122"/>
      <c r="E954" s="122"/>
    </row>
    <row r="955" spans="1:5" ht="12.75">
      <c r="A955" s="7"/>
      <c r="B955" s="7"/>
      <c r="C955" s="122"/>
      <c r="D955" s="122"/>
      <c r="E955" s="122"/>
    </row>
    <row r="956" spans="1:5" ht="12.75">
      <c r="A956" s="7"/>
      <c r="B956" s="7"/>
      <c r="C956" s="122"/>
      <c r="D956" s="122"/>
      <c r="E956" s="122"/>
    </row>
    <row r="957" spans="1:5" ht="12.75">
      <c r="A957" s="7"/>
      <c r="B957" s="7"/>
      <c r="C957" s="122"/>
      <c r="D957" s="122"/>
      <c r="E957" s="122"/>
    </row>
    <row r="958" spans="1:5" ht="12.75">
      <c r="A958" s="7"/>
      <c r="B958" s="7"/>
      <c r="C958" s="122"/>
      <c r="D958" s="122"/>
      <c r="E958" s="122"/>
    </row>
    <row r="959" spans="1:5" ht="12.75">
      <c r="A959" s="7"/>
      <c r="B959" s="7"/>
      <c r="C959" s="122"/>
      <c r="D959" s="122"/>
      <c r="E959" s="122"/>
    </row>
    <row r="960" spans="1:5" ht="12.75">
      <c r="A960" s="7"/>
      <c r="B960" s="7"/>
      <c r="C960" s="122"/>
      <c r="D960" s="122"/>
      <c r="E960" s="122"/>
    </row>
    <row r="961" spans="1:5" ht="12.75">
      <c r="A961" s="7"/>
      <c r="B961" s="7"/>
      <c r="C961" s="122"/>
      <c r="D961" s="122"/>
      <c r="E961" s="122"/>
    </row>
    <row r="962" spans="1:5" ht="12.75">
      <c r="A962" s="7"/>
      <c r="B962" s="7"/>
      <c r="C962" s="122"/>
      <c r="D962" s="122"/>
      <c r="E962" s="122"/>
    </row>
    <row r="963" spans="1:5" ht="12.75">
      <c r="A963" s="7"/>
      <c r="B963" s="7"/>
      <c r="C963" s="122"/>
      <c r="D963" s="122"/>
      <c r="E963" s="122"/>
    </row>
    <row r="964" spans="1:5" ht="12.75">
      <c r="A964" s="7"/>
      <c r="B964" s="7"/>
      <c r="C964" s="122"/>
      <c r="D964" s="122"/>
      <c r="E964" s="122"/>
    </row>
    <row r="965" spans="1:5" ht="12.75">
      <c r="A965" s="7"/>
      <c r="B965" s="7"/>
      <c r="C965" s="122"/>
      <c r="D965" s="122"/>
      <c r="E965" s="122"/>
    </row>
    <row r="966" spans="1:5" ht="12.75">
      <c r="A966" s="7"/>
      <c r="B966" s="7"/>
      <c r="C966" s="122"/>
      <c r="D966" s="122"/>
      <c r="E966" s="122"/>
    </row>
    <row r="967" spans="1:5" ht="12.75">
      <c r="A967" s="7"/>
      <c r="B967" s="7"/>
      <c r="C967" s="122"/>
      <c r="D967" s="122"/>
      <c r="E967" s="122"/>
    </row>
    <row r="968" spans="1:5" ht="12.75">
      <c r="A968" s="7"/>
      <c r="B968" s="7"/>
      <c r="C968" s="122"/>
      <c r="D968" s="122"/>
      <c r="E968" s="122"/>
    </row>
    <row r="969" spans="1:5" ht="12.75">
      <c r="A969" s="7"/>
      <c r="B969" s="7"/>
      <c r="C969" s="122"/>
      <c r="D969" s="122"/>
      <c r="E969" s="122"/>
    </row>
    <row r="970" spans="1:5" ht="12.75">
      <c r="A970" s="2"/>
      <c r="B970" s="2"/>
      <c r="C970" s="123"/>
      <c r="D970" s="123"/>
      <c r="E970" s="123"/>
    </row>
    <row r="971" spans="1:5" ht="12.75">
      <c r="A971" s="2"/>
      <c r="B971" s="2"/>
      <c r="C971" s="123"/>
      <c r="D971" s="123"/>
      <c r="E971" s="123"/>
    </row>
    <row r="972" spans="1:5" ht="12.75">
      <c r="A972" s="2"/>
      <c r="B972" s="2"/>
      <c r="C972" s="123"/>
      <c r="D972" s="123"/>
      <c r="E972" s="123"/>
    </row>
    <row r="973" spans="1:5" ht="12.75">
      <c r="A973" s="2"/>
      <c r="B973" s="2"/>
      <c r="C973" s="123"/>
      <c r="D973" s="123"/>
      <c r="E973" s="123"/>
    </row>
    <row r="974" spans="1:5" ht="12.75">
      <c r="A974" s="2"/>
      <c r="B974" s="2"/>
      <c r="C974" s="123"/>
      <c r="D974" s="123"/>
      <c r="E974" s="123"/>
    </row>
    <row r="975" spans="1:5" ht="12.75">
      <c r="A975" s="2"/>
      <c r="B975" s="2"/>
      <c r="C975" s="123"/>
      <c r="D975" s="123"/>
      <c r="E975" s="123"/>
    </row>
    <row r="976" spans="1:5" ht="12.75">
      <c r="A976" s="2"/>
      <c r="B976" s="2"/>
      <c r="C976" s="123"/>
      <c r="D976" s="123"/>
      <c r="E976" s="123"/>
    </row>
    <row r="977" spans="1:5" ht="12.75">
      <c r="A977" s="2"/>
      <c r="B977" s="2"/>
      <c r="C977" s="123"/>
      <c r="D977" s="123"/>
      <c r="E977" s="123"/>
    </row>
    <row r="978" spans="1:5" ht="12.75">
      <c r="A978" s="2"/>
      <c r="B978" s="2"/>
      <c r="C978" s="123"/>
      <c r="D978" s="123"/>
      <c r="E978" s="123"/>
    </row>
    <row r="979" spans="1:5" ht="12.75">
      <c r="A979" s="2"/>
      <c r="B979" s="2"/>
      <c r="C979" s="123"/>
      <c r="D979" s="123"/>
      <c r="E979" s="123"/>
    </row>
    <row r="980" spans="1:5" ht="12.75">
      <c r="A980" s="2"/>
      <c r="B980" s="2"/>
      <c r="C980" s="123"/>
      <c r="D980" s="123"/>
      <c r="E980" s="123"/>
    </row>
    <row r="981" spans="1:5" ht="12.75">
      <c r="A981" s="2"/>
      <c r="B981" s="2"/>
      <c r="C981" s="123"/>
      <c r="D981" s="123"/>
      <c r="E981" s="123"/>
    </row>
    <row r="982" spans="1:5" ht="12.75">
      <c r="A982" s="2"/>
      <c r="B982" s="2"/>
      <c r="C982" s="123"/>
      <c r="D982" s="123"/>
      <c r="E982" s="123"/>
    </row>
    <row r="983" spans="1:5" ht="12.75">
      <c r="A983" s="2"/>
      <c r="B983" s="2"/>
      <c r="C983" s="123"/>
      <c r="D983" s="123"/>
      <c r="E983" s="123"/>
    </row>
    <row r="984" spans="1:5" ht="12.75">
      <c r="A984" s="2"/>
      <c r="B984" s="2"/>
      <c r="C984" s="123"/>
      <c r="D984" s="123"/>
      <c r="E984" s="123"/>
    </row>
    <row r="985" spans="1:5" ht="12.75">
      <c r="A985" s="2"/>
      <c r="B985" s="2"/>
      <c r="C985" s="123"/>
      <c r="D985" s="123"/>
      <c r="E985" s="123"/>
    </row>
    <row r="986" spans="1:5" ht="12.75">
      <c r="A986" s="2"/>
      <c r="B986" s="2"/>
      <c r="C986" s="123"/>
      <c r="D986" s="123"/>
      <c r="E986" s="123"/>
    </row>
    <row r="987" spans="1:5" ht="12.75">
      <c r="A987" s="2"/>
      <c r="B987" s="2"/>
      <c r="C987" s="123"/>
      <c r="D987" s="123"/>
      <c r="E987" s="123"/>
    </row>
    <row r="988" spans="1:5" ht="12.75">
      <c r="A988" s="2"/>
      <c r="B988" s="2"/>
      <c r="C988" s="123"/>
      <c r="D988" s="123"/>
      <c r="E988" s="123"/>
    </row>
    <row r="989" spans="1:5" ht="12.75">
      <c r="A989" s="2"/>
      <c r="B989" s="2"/>
      <c r="C989" s="123"/>
      <c r="D989" s="123"/>
      <c r="E989" s="123"/>
    </row>
    <row r="990" spans="1:5" ht="12.75">
      <c r="A990" s="2"/>
      <c r="B990" s="2"/>
      <c r="C990" s="123"/>
      <c r="D990" s="123"/>
      <c r="E990" s="123"/>
    </row>
    <row r="991" spans="1:5" ht="12.75">
      <c r="A991" s="2"/>
      <c r="B991" s="2"/>
      <c r="C991" s="123"/>
      <c r="D991" s="123"/>
      <c r="E991" s="123"/>
    </row>
    <row r="992" spans="1:5" ht="12.75">
      <c r="A992" s="2"/>
      <c r="B992" s="2"/>
      <c r="C992" s="123"/>
      <c r="D992" s="123"/>
      <c r="E992" s="123"/>
    </row>
    <row r="993" spans="1:5" ht="12.75">
      <c r="A993" s="2"/>
      <c r="B993" s="2"/>
      <c r="C993" s="123"/>
      <c r="D993" s="123"/>
      <c r="E993" s="123"/>
    </row>
    <row r="994" spans="1:5" ht="12.75">
      <c r="A994" s="2"/>
      <c r="B994" s="2"/>
      <c r="C994" s="123"/>
      <c r="D994" s="123"/>
      <c r="E994" s="123"/>
    </row>
    <row r="995" spans="1:5" ht="12.75">
      <c r="A995" s="2"/>
      <c r="B995" s="2"/>
      <c r="C995" s="123"/>
      <c r="D995" s="123"/>
      <c r="E995" s="123"/>
    </row>
    <row r="996" spans="1:5" ht="12.75">
      <c r="A996" s="2"/>
      <c r="B996" s="2"/>
      <c r="C996" s="123"/>
      <c r="D996" s="123"/>
      <c r="E996" s="123"/>
    </row>
    <row r="997" spans="1:5" ht="12.75">
      <c r="A997" s="2"/>
      <c r="B997" s="2"/>
      <c r="C997" s="123"/>
      <c r="D997" s="123"/>
      <c r="E997" s="123"/>
    </row>
    <row r="998" spans="1:5" ht="12.75">
      <c r="A998" s="2"/>
      <c r="B998" s="2"/>
      <c r="C998" s="123"/>
      <c r="D998" s="123"/>
      <c r="E998" s="123"/>
    </row>
    <row r="999" spans="1:5" ht="12.75">
      <c r="A999" s="2"/>
      <c r="B999" s="2"/>
      <c r="C999" s="123"/>
      <c r="D999" s="123"/>
      <c r="E999" s="123"/>
    </row>
    <row r="1000" spans="1:5" ht="12.75">
      <c r="A1000" s="2"/>
      <c r="B1000" s="2"/>
      <c r="C1000" s="123"/>
      <c r="D1000" s="123"/>
      <c r="E1000" s="123"/>
    </row>
    <row r="1001" spans="1:5" ht="12.75">
      <c r="A1001" s="2"/>
      <c r="B1001" s="2"/>
      <c r="C1001" s="123"/>
      <c r="D1001" s="123"/>
      <c r="E1001" s="123"/>
    </row>
    <row r="1002" spans="1:5" ht="12.75">
      <c r="A1002" s="2"/>
      <c r="B1002" s="2"/>
      <c r="C1002" s="123"/>
      <c r="D1002" s="123"/>
      <c r="E1002" s="123"/>
    </row>
    <row r="1003" spans="1:5" ht="12.75">
      <c r="A1003" s="2"/>
      <c r="B1003" s="2"/>
      <c r="C1003" s="123"/>
      <c r="D1003" s="123"/>
      <c r="E1003" s="123"/>
    </row>
    <row r="1004" spans="1:5" ht="12.75">
      <c r="A1004" s="2"/>
      <c r="B1004" s="2"/>
      <c r="C1004" s="123"/>
      <c r="D1004" s="123"/>
      <c r="E1004" s="123"/>
    </row>
    <row r="1005" spans="1:5" ht="12.75">
      <c r="A1005" s="2"/>
      <c r="B1005" s="2"/>
      <c r="C1005" s="123"/>
      <c r="D1005" s="123"/>
      <c r="E1005" s="123"/>
    </row>
    <row r="1006" spans="1:5" ht="12.75">
      <c r="A1006" s="2"/>
      <c r="B1006" s="2"/>
      <c r="C1006" s="123"/>
      <c r="D1006" s="123"/>
      <c r="E1006" s="123"/>
    </row>
    <row r="1007" spans="1:5" ht="12.75">
      <c r="A1007" s="2"/>
      <c r="B1007" s="2"/>
      <c r="C1007" s="123"/>
      <c r="D1007" s="123"/>
      <c r="E1007" s="123"/>
    </row>
    <row r="1008" spans="1:5" ht="12.75">
      <c r="A1008" s="2"/>
      <c r="B1008" s="2"/>
      <c r="C1008" s="123"/>
      <c r="D1008" s="123"/>
      <c r="E1008" s="123"/>
    </row>
    <row r="1009" spans="1:5" ht="12.75">
      <c r="A1009" s="2"/>
      <c r="B1009" s="2"/>
      <c r="C1009" s="123"/>
      <c r="D1009" s="123"/>
      <c r="E1009" s="123"/>
    </row>
    <row r="1010" spans="1:5" ht="12.75">
      <c r="A1010" s="2"/>
      <c r="B1010" s="2"/>
      <c r="C1010" s="123"/>
      <c r="D1010" s="123"/>
      <c r="E1010" s="123"/>
    </row>
    <row r="1011" spans="3:5" ht="12.75">
      <c r="C1011" s="124"/>
      <c r="D1011" s="124"/>
      <c r="E1011" s="124"/>
    </row>
    <row r="1012" spans="3:5" ht="12.75">
      <c r="C1012" s="124"/>
      <c r="D1012" s="124"/>
      <c r="E1012" s="124"/>
    </row>
    <row r="1013" spans="3:5" ht="12.75">
      <c r="C1013" s="124"/>
      <c r="D1013" s="124"/>
      <c r="E1013" s="124"/>
    </row>
    <row r="1014" spans="3:5" ht="12.75">
      <c r="C1014" s="124"/>
      <c r="D1014" s="124"/>
      <c r="E1014" s="124"/>
    </row>
    <row r="1015" spans="3:5" ht="12.75">
      <c r="C1015" s="124"/>
      <c r="D1015" s="124"/>
      <c r="E1015" s="124"/>
    </row>
    <row r="1016" spans="3:5" ht="12.75">
      <c r="C1016" s="124"/>
      <c r="D1016" s="124"/>
      <c r="E1016" s="124"/>
    </row>
    <row r="1017" spans="3:5" ht="12.75">
      <c r="C1017" s="124"/>
      <c r="D1017" s="124"/>
      <c r="E1017" s="124"/>
    </row>
    <row r="1018" spans="3:5" ht="12.75">
      <c r="C1018" s="124"/>
      <c r="D1018" s="124"/>
      <c r="E1018" s="124"/>
    </row>
    <row r="1019" spans="3:5" ht="12.75">
      <c r="C1019" s="124"/>
      <c r="D1019" s="124"/>
      <c r="E1019" s="124"/>
    </row>
    <row r="1020" spans="3:5" ht="12.75">
      <c r="C1020" s="124"/>
      <c r="D1020" s="124"/>
      <c r="E1020" s="124"/>
    </row>
    <row r="1021" spans="3:5" ht="12.75">
      <c r="C1021" s="124"/>
      <c r="D1021" s="124"/>
      <c r="E1021" s="124"/>
    </row>
    <row r="1022" spans="3:5" ht="12.75">
      <c r="C1022" s="124"/>
      <c r="D1022" s="124"/>
      <c r="E1022" s="124"/>
    </row>
    <row r="1023" spans="3:5" ht="12.75">
      <c r="C1023" s="124"/>
      <c r="D1023" s="124"/>
      <c r="E1023" s="124"/>
    </row>
    <row r="1024" spans="3:5" ht="12.75">
      <c r="C1024" s="124"/>
      <c r="D1024" s="124"/>
      <c r="E1024" s="124"/>
    </row>
    <row r="1025" spans="3:5" ht="12.75">
      <c r="C1025" s="124"/>
      <c r="D1025" s="124"/>
      <c r="E1025" s="124"/>
    </row>
    <row r="1026" spans="3:5" ht="12.75">
      <c r="C1026" s="124"/>
      <c r="D1026" s="124"/>
      <c r="E1026" s="124"/>
    </row>
    <row r="1027" spans="3:5" ht="12.75">
      <c r="C1027" s="124"/>
      <c r="D1027" s="124"/>
      <c r="E1027" s="124"/>
    </row>
    <row r="1028" spans="3:5" ht="12.75">
      <c r="C1028" s="124"/>
      <c r="D1028" s="124"/>
      <c r="E1028" s="124"/>
    </row>
    <row r="1029" spans="3:5" ht="12.75">
      <c r="C1029" s="124"/>
      <c r="D1029" s="124"/>
      <c r="E1029" s="124"/>
    </row>
    <row r="1030" spans="3:5" ht="12.75">
      <c r="C1030" s="124"/>
      <c r="D1030" s="124"/>
      <c r="E1030" s="124"/>
    </row>
    <row r="1031" spans="3:5" ht="12.75">
      <c r="C1031" s="124"/>
      <c r="D1031" s="124"/>
      <c r="E1031" s="124"/>
    </row>
    <row r="1032" spans="3:5" ht="12.75">
      <c r="C1032" s="124"/>
      <c r="D1032" s="124"/>
      <c r="E1032" s="124"/>
    </row>
    <row r="1033" spans="3:5" ht="12.75">
      <c r="C1033" s="124"/>
      <c r="D1033" s="124"/>
      <c r="E1033" s="124"/>
    </row>
    <row r="1034" spans="3:5" ht="12.75">
      <c r="C1034" s="124"/>
      <c r="D1034" s="124"/>
      <c r="E1034" s="124"/>
    </row>
    <row r="1035" spans="3:5" ht="12.75">
      <c r="C1035" s="124"/>
      <c r="D1035" s="124"/>
      <c r="E1035" s="124"/>
    </row>
    <row r="1036" spans="3:5" ht="12.75">
      <c r="C1036" s="124"/>
      <c r="D1036" s="124"/>
      <c r="E1036" s="124"/>
    </row>
    <row r="1037" spans="3:5" ht="12.75">
      <c r="C1037" s="124"/>
      <c r="D1037" s="124"/>
      <c r="E1037" s="124"/>
    </row>
    <row r="1038" spans="3:5" ht="12.75">
      <c r="C1038" s="124"/>
      <c r="D1038" s="124"/>
      <c r="E1038" s="124"/>
    </row>
    <row r="1039" spans="3:5" ht="12.75">
      <c r="C1039" s="124"/>
      <c r="D1039" s="124"/>
      <c r="E1039" s="124"/>
    </row>
    <row r="1040" spans="3:5" ht="12.75">
      <c r="C1040" s="124"/>
      <c r="D1040" s="124"/>
      <c r="E1040" s="124"/>
    </row>
    <row r="1041" spans="3:5" ht="12.75">
      <c r="C1041" s="124"/>
      <c r="D1041" s="124"/>
      <c r="E1041" s="124"/>
    </row>
    <row r="1042" spans="3:5" ht="12.75">
      <c r="C1042" s="124"/>
      <c r="D1042" s="124"/>
      <c r="E1042" s="124"/>
    </row>
    <row r="1043" spans="3:5" ht="12.75">
      <c r="C1043" s="124"/>
      <c r="D1043" s="124"/>
      <c r="E1043" s="124"/>
    </row>
    <row r="1044" spans="3:5" ht="12.75">
      <c r="C1044" s="124"/>
      <c r="D1044" s="124"/>
      <c r="E1044" s="124"/>
    </row>
    <row r="1045" spans="3:5" ht="12.75">
      <c r="C1045" s="124"/>
      <c r="D1045" s="124"/>
      <c r="E1045" s="124"/>
    </row>
    <row r="1046" spans="3:5" ht="12.75">
      <c r="C1046" s="124"/>
      <c r="D1046" s="124"/>
      <c r="E1046" s="124"/>
    </row>
    <row r="1047" spans="3:5" ht="12.75">
      <c r="C1047" s="124"/>
      <c r="D1047" s="124"/>
      <c r="E1047" s="124"/>
    </row>
    <row r="1048" spans="3:5" ht="12.75">
      <c r="C1048" s="124"/>
      <c r="D1048" s="124"/>
      <c r="E1048" s="124"/>
    </row>
    <row r="1049" spans="3:5" ht="12.75">
      <c r="C1049" s="124"/>
      <c r="D1049" s="124"/>
      <c r="E1049" s="124"/>
    </row>
    <row r="1050" spans="3:5" ht="12.75">
      <c r="C1050" s="124"/>
      <c r="D1050" s="124"/>
      <c r="E1050" s="124"/>
    </row>
    <row r="1051" spans="3:5" ht="12.75">
      <c r="C1051" s="124"/>
      <c r="D1051" s="124"/>
      <c r="E1051" s="124"/>
    </row>
    <row r="1052" spans="3:5" ht="12.75">
      <c r="C1052" s="124"/>
      <c r="D1052" s="124"/>
      <c r="E1052" s="124"/>
    </row>
    <row r="1053" spans="3:5" ht="12.75">
      <c r="C1053" s="124"/>
      <c r="D1053" s="124"/>
      <c r="E1053" s="124"/>
    </row>
    <row r="1054" spans="3:5" ht="12.75">
      <c r="C1054" s="124"/>
      <c r="D1054" s="124"/>
      <c r="E1054" s="124"/>
    </row>
    <row r="1055" spans="3:5" ht="12.75">
      <c r="C1055" s="124"/>
      <c r="D1055" s="124"/>
      <c r="E1055" s="124"/>
    </row>
    <row r="1056" spans="3:5" ht="12.75">
      <c r="C1056" s="124"/>
      <c r="D1056" s="124"/>
      <c r="E1056" s="124"/>
    </row>
    <row r="1057" spans="3:5" ht="12.75">
      <c r="C1057" s="124"/>
      <c r="D1057" s="124"/>
      <c r="E1057" s="124"/>
    </row>
    <row r="1058" spans="3:5" ht="12.75">
      <c r="C1058" s="124"/>
      <c r="D1058" s="124"/>
      <c r="E1058" s="124"/>
    </row>
    <row r="1059" spans="3:5" ht="12.75">
      <c r="C1059" s="124"/>
      <c r="D1059" s="124"/>
      <c r="E1059" s="124"/>
    </row>
    <row r="1060" spans="3:5" ht="12.75">
      <c r="C1060" s="124"/>
      <c r="D1060" s="124"/>
      <c r="E1060" s="124"/>
    </row>
    <row r="1061" spans="3:5" ht="12.75">
      <c r="C1061" s="124"/>
      <c r="D1061" s="124"/>
      <c r="E1061" s="124"/>
    </row>
    <row r="1062" spans="3:5" ht="12.75">
      <c r="C1062" s="124"/>
      <c r="D1062" s="124"/>
      <c r="E1062" s="124"/>
    </row>
    <row r="1063" spans="3:5" ht="12.75">
      <c r="C1063" s="124"/>
      <c r="D1063" s="124"/>
      <c r="E1063" s="124"/>
    </row>
    <row r="1064" spans="3:5" ht="12.75">
      <c r="C1064" s="124"/>
      <c r="D1064" s="124"/>
      <c r="E1064" s="124"/>
    </row>
    <row r="1065" spans="3:5" ht="12.75">
      <c r="C1065" s="124"/>
      <c r="D1065" s="124"/>
      <c r="E1065" s="124"/>
    </row>
    <row r="1066" spans="3:5" ht="12.75">
      <c r="C1066" s="124"/>
      <c r="D1066" s="124"/>
      <c r="E1066" s="124"/>
    </row>
    <row r="1067" spans="3:5" ht="12.75">
      <c r="C1067" s="124"/>
      <c r="D1067" s="124"/>
      <c r="E1067" s="124"/>
    </row>
    <row r="1068" spans="3:5" ht="12.75">
      <c r="C1068" s="124"/>
      <c r="D1068" s="124"/>
      <c r="E1068" s="124"/>
    </row>
    <row r="1069" spans="3:5" ht="12.75">
      <c r="C1069" s="124"/>
      <c r="D1069" s="124"/>
      <c r="E1069" s="124"/>
    </row>
    <row r="1070" spans="3:5" ht="12.75">
      <c r="C1070" s="124"/>
      <c r="D1070" s="124"/>
      <c r="E1070" s="124"/>
    </row>
    <row r="1071" spans="3:5" ht="12.75">
      <c r="C1071" s="124"/>
      <c r="D1071" s="124"/>
      <c r="E1071" s="124"/>
    </row>
    <row r="1072" spans="3:5" ht="12.75">
      <c r="C1072" s="124"/>
      <c r="D1072" s="124"/>
      <c r="E1072" s="124"/>
    </row>
    <row r="1073" spans="3:5" ht="12.75">
      <c r="C1073" s="124"/>
      <c r="D1073" s="124"/>
      <c r="E1073" s="124"/>
    </row>
    <row r="1074" spans="3:5" ht="12.75">
      <c r="C1074" s="124"/>
      <c r="D1074" s="124"/>
      <c r="E1074" s="124"/>
    </row>
    <row r="1075" spans="3:5" ht="12.75">
      <c r="C1075" s="124"/>
      <c r="D1075" s="124"/>
      <c r="E1075" s="124"/>
    </row>
    <row r="1076" spans="3:5" ht="12.75">
      <c r="C1076" s="124"/>
      <c r="D1076" s="124"/>
      <c r="E1076" s="124"/>
    </row>
    <row r="1077" spans="3:5" ht="12.75">
      <c r="C1077" s="124"/>
      <c r="D1077" s="124"/>
      <c r="E1077" s="124"/>
    </row>
    <row r="1078" spans="3:5" ht="12.75">
      <c r="C1078" s="124"/>
      <c r="D1078" s="124"/>
      <c r="E1078" s="124"/>
    </row>
    <row r="1079" spans="3:5" ht="12.75">
      <c r="C1079" s="124"/>
      <c r="D1079" s="124"/>
      <c r="E1079" s="124"/>
    </row>
    <row r="1080" spans="3:5" ht="12.75">
      <c r="C1080" s="124"/>
      <c r="D1080" s="124"/>
      <c r="E1080" s="124"/>
    </row>
    <row r="1081" spans="3:5" ht="12.75">
      <c r="C1081" s="124"/>
      <c r="D1081" s="124"/>
      <c r="E1081" s="124"/>
    </row>
    <row r="1082" spans="3:5" ht="12.75">
      <c r="C1082" s="124"/>
      <c r="D1082" s="124"/>
      <c r="E1082" s="124"/>
    </row>
    <row r="1083" spans="3:5" ht="12.75">
      <c r="C1083" s="124"/>
      <c r="D1083" s="124"/>
      <c r="E1083" s="124"/>
    </row>
    <row r="1084" spans="3:5" ht="12.75">
      <c r="C1084" s="124"/>
      <c r="D1084" s="124"/>
      <c r="E1084" s="124"/>
    </row>
    <row r="1085" spans="3:5" ht="12.75">
      <c r="C1085" s="124"/>
      <c r="D1085" s="124"/>
      <c r="E1085" s="124"/>
    </row>
    <row r="1086" spans="3:5" ht="12.75">
      <c r="C1086" s="124"/>
      <c r="D1086" s="124"/>
      <c r="E1086" s="124"/>
    </row>
    <row r="1087" spans="3:5" ht="12.75">
      <c r="C1087" s="124"/>
      <c r="D1087" s="124"/>
      <c r="E1087" s="124"/>
    </row>
    <row r="1088" spans="3:5" ht="12.75">
      <c r="C1088" s="124"/>
      <c r="D1088" s="124"/>
      <c r="E1088" s="124"/>
    </row>
    <row r="1089" spans="3:5" ht="12.75">
      <c r="C1089" s="124"/>
      <c r="D1089" s="124"/>
      <c r="E1089" s="124"/>
    </row>
    <row r="1090" spans="3:5" ht="12.75">
      <c r="C1090" s="124"/>
      <c r="D1090" s="124"/>
      <c r="E1090" s="124"/>
    </row>
    <row r="1091" spans="3:5" ht="12.75">
      <c r="C1091" s="124"/>
      <c r="D1091" s="124"/>
      <c r="E1091" s="124"/>
    </row>
    <row r="1092" spans="3:5" ht="12.75">
      <c r="C1092" s="124"/>
      <c r="D1092" s="124"/>
      <c r="E1092" s="124"/>
    </row>
    <row r="1093" spans="3:5" ht="12.75">
      <c r="C1093" s="124"/>
      <c r="D1093" s="124"/>
      <c r="E1093" s="124"/>
    </row>
    <row r="1094" spans="3:5" ht="12.75">
      <c r="C1094" s="124"/>
      <c r="D1094" s="124"/>
      <c r="E1094" s="124"/>
    </row>
    <row r="1095" spans="3:5" ht="12.75">
      <c r="C1095" s="124"/>
      <c r="D1095" s="124"/>
      <c r="E1095" s="124"/>
    </row>
    <row r="1096" spans="3:5" ht="12.75">
      <c r="C1096" s="124"/>
      <c r="D1096" s="124"/>
      <c r="E1096" s="124"/>
    </row>
    <row r="1097" spans="3:5" ht="12.75">
      <c r="C1097" s="124"/>
      <c r="D1097" s="124"/>
      <c r="E1097" s="124"/>
    </row>
    <row r="1098" spans="3:5" ht="12.75">
      <c r="C1098" s="124"/>
      <c r="D1098" s="124"/>
      <c r="E1098" s="124"/>
    </row>
    <row r="1099" spans="3:5" ht="12.75">
      <c r="C1099" s="124"/>
      <c r="D1099" s="124"/>
      <c r="E1099" s="124"/>
    </row>
    <row r="1100" spans="3:5" ht="12.75">
      <c r="C1100" s="124"/>
      <c r="D1100" s="124"/>
      <c r="E1100" s="124"/>
    </row>
    <row r="1101" spans="3:5" ht="12.75">
      <c r="C1101" s="124"/>
      <c r="D1101" s="124"/>
      <c r="E1101" s="124"/>
    </row>
    <row r="1102" spans="3:5" ht="12.75">
      <c r="C1102" s="124"/>
      <c r="D1102" s="124"/>
      <c r="E1102" s="124"/>
    </row>
    <row r="1103" spans="3:5" ht="12.75">
      <c r="C1103" s="124"/>
      <c r="D1103" s="124"/>
      <c r="E1103" s="124"/>
    </row>
    <row r="1104" spans="3:5" ht="12.75">
      <c r="C1104" s="124"/>
      <c r="D1104" s="124"/>
      <c r="E1104" s="124"/>
    </row>
    <row r="1105" spans="3:5" ht="12.75">
      <c r="C1105" s="124"/>
      <c r="D1105" s="124"/>
      <c r="E1105" s="124"/>
    </row>
    <row r="1106" spans="3:5" ht="12.75">
      <c r="C1106" s="124"/>
      <c r="D1106" s="124"/>
      <c r="E1106" s="124"/>
    </row>
    <row r="1107" spans="3:5" ht="12.75">
      <c r="C1107" s="124"/>
      <c r="D1107" s="124"/>
      <c r="E1107" s="124"/>
    </row>
    <row r="1108" spans="3:5" ht="12.75">
      <c r="C1108" s="124"/>
      <c r="D1108" s="124"/>
      <c r="E1108" s="124"/>
    </row>
    <row r="1109" spans="3:5" ht="12.75">
      <c r="C1109" s="124"/>
      <c r="D1109" s="124"/>
      <c r="E1109" s="124"/>
    </row>
    <row r="1110" spans="3:5" ht="12.75">
      <c r="C1110" s="124"/>
      <c r="D1110" s="124"/>
      <c r="E1110" s="124"/>
    </row>
    <row r="1111" spans="3:5" ht="12.75">
      <c r="C1111" s="124"/>
      <c r="D1111" s="124"/>
      <c r="E1111" s="124"/>
    </row>
    <row r="1112" spans="3:5" ht="12.75">
      <c r="C1112" s="124"/>
      <c r="D1112" s="124"/>
      <c r="E1112" s="124"/>
    </row>
    <row r="1113" spans="3:5" ht="12.75">
      <c r="C1113" s="124"/>
      <c r="D1113" s="124"/>
      <c r="E1113" s="124"/>
    </row>
    <row r="1114" spans="3:5" ht="12.75">
      <c r="C1114" s="124"/>
      <c r="D1114" s="124"/>
      <c r="E1114" s="124"/>
    </row>
    <row r="1115" spans="3:5" ht="12.75">
      <c r="C1115" s="124"/>
      <c r="D1115" s="124"/>
      <c r="E1115" s="124"/>
    </row>
    <row r="1116" spans="3:5" ht="12.75">
      <c r="C1116" s="124"/>
      <c r="D1116" s="124"/>
      <c r="E1116" s="124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98"/>
    </row>
    <row r="6" ht="18">
      <c r="E6" s="99" t="s">
        <v>145</v>
      </c>
    </row>
    <row r="7" ht="12.75">
      <c r="E7" s="100"/>
    </row>
    <row r="8" ht="18">
      <c r="E8" s="101" t="s">
        <v>147</v>
      </c>
    </row>
    <row r="9" ht="12.75">
      <c r="E9" s="100"/>
    </row>
    <row r="10" ht="18">
      <c r="E10" s="101" t="s">
        <v>201</v>
      </c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16"/>
  <sheetViews>
    <sheetView zoomScalePageLayoutView="0" workbookViewId="0" topLeftCell="A46">
      <selection activeCell="A62" sqref="A62:D62"/>
    </sheetView>
  </sheetViews>
  <sheetFormatPr defaultColWidth="11.421875" defaultRowHeight="12.75"/>
  <cols>
    <col min="1" max="1" width="19.7109375" style="0" customWidth="1"/>
    <col min="2" max="2" width="41.00390625" style="0" customWidth="1"/>
    <col min="3" max="3" width="17.7109375" style="0" customWidth="1"/>
    <col min="4" max="4" width="12.7109375" style="0" customWidth="1"/>
    <col min="5" max="5" width="12.57421875" style="0" customWidth="1"/>
  </cols>
  <sheetData>
    <row r="1" spans="1:5" ht="15.75">
      <c r="A1" s="125" t="s">
        <v>182</v>
      </c>
      <c r="B1" s="1"/>
      <c r="C1" s="7"/>
      <c r="D1" s="2"/>
      <c r="E1" s="2"/>
    </row>
    <row r="2" spans="1:6" ht="15.75">
      <c r="A2" s="126" t="s">
        <v>167</v>
      </c>
      <c r="B2" s="1"/>
      <c r="C2" s="7"/>
      <c r="D2" s="7"/>
      <c r="E2" s="7"/>
      <c r="F2" s="6"/>
    </row>
    <row r="3" spans="1:6" ht="12.75">
      <c r="A3" s="7"/>
      <c r="B3" s="7"/>
      <c r="C3" s="7"/>
      <c r="D3" s="7"/>
      <c r="E3" s="7"/>
      <c r="F3" s="6"/>
    </row>
    <row r="4" spans="1:6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</row>
    <row r="5" spans="1:6" ht="76.5" customHeight="1">
      <c r="A5" s="14" t="s">
        <v>109</v>
      </c>
      <c r="B5" s="17" t="s">
        <v>35</v>
      </c>
      <c r="C5" s="7"/>
      <c r="D5" s="7"/>
      <c r="E5" s="7"/>
      <c r="F5" s="7"/>
    </row>
    <row r="6" spans="1:6" ht="21.75" customHeight="1">
      <c r="A6" s="14" t="s">
        <v>110</v>
      </c>
      <c r="B6" s="17" t="s">
        <v>56</v>
      </c>
      <c r="C6" s="7"/>
      <c r="D6" s="7"/>
      <c r="E6" s="7"/>
      <c r="F6" s="7"/>
    </row>
    <row r="7" spans="1:6" ht="12.75">
      <c r="A7" s="19" t="s">
        <v>110</v>
      </c>
      <c r="B7" s="16" t="s">
        <v>3</v>
      </c>
      <c r="C7" s="64">
        <v>691</v>
      </c>
      <c r="D7" s="64">
        <v>68138099</v>
      </c>
      <c r="E7" s="64">
        <v>31692</v>
      </c>
      <c r="F7" s="60"/>
    </row>
    <row r="8" spans="1:6" ht="12.75">
      <c r="A8" s="19" t="s">
        <v>110</v>
      </c>
      <c r="B8" s="16" t="s">
        <v>20</v>
      </c>
      <c r="C8" s="64">
        <v>281</v>
      </c>
      <c r="D8" s="64">
        <v>6396250</v>
      </c>
      <c r="E8" s="64">
        <v>2975</v>
      </c>
      <c r="F8" s="60"/>
    </row>
    <row r="9" spans="1:6" ht="12.75">
      <c r="A9" s="19" t="s">
        <v>110</v>
      </c>
      <c r="B9" s="16" t="s">
        <v>6</v>
      </c>
      <c r="C9" s="64">
        <v>38632</v>
      </c>
      <c r="D9" s="64">
        <v>656718225</v>
      </c>
      <c r="E9" s="64">
        <v>305451</v>
      </c>
      <c r="F9" s="60"/>
    </row>
    <row r="10" spans="1:6" ht="12.75">
      <c r="A10" s="19" t="s">
        <v>110</v>
      </c>
      <c r="B10" s="16" t="s">
        <v>179</v>
      </c>
      <c r="C10" s="64">
        <v>24265</v>
      </c>
      <c r="D10" s="64">
        <v>131388650</v>
      </c>
      <c r="E10" s="64">
        <v>61111</v>
      </c>
      <c r="F10" s="60"/>
    </row>
    <row r="11" spans="1:6" ht="12.75">
      <c r="A11" s="19" t="s">
        <v>110</v>
      </c>
      <c r="B11" s="16" t="s">
        <v>157</v>
      </c>
      <c r="C11" s="64">
        <v>150198</v>
      </c>
      <c r="D11" s="64">
        <v>1451131609</v>
      </c>
      <c r="E11" s="64">
        <v>674958</v>
      </c>
      <c r="F11" s="60"/>
    </row>
    <row r="12" spans="1:6" ht="12.75">
      <c r="A12" s="19" t="s">
        <v>110</v>
      </c>
      <c r="B12" s="16" t="s">
        <v>84</v>
      </c>
      <c r="C12" s="64">
        <v>14017</v>
      </c>
      <c r="D12" s="64">
        <v>230562948</v>
      </c>
      <c r="E12" s="64">
        <v>107241</v>
      </c>
      <c r="F12" s="60"/>
    </row>
    <row r="13" spans="1:6" ht="12.75">
      <c r="A13" s="19" t="s">
        <v>110</v>
      </c>
      <c r="B13" s="16" t="s">
        <v>28</v>
      </c>
      <c r="C13" s="64">
        <v>2457</v>
      </c>
      <c r="D13" s="64">
        <v>89163725</v>
      </c>
      <c r="E13" s="64">
        <v>41472</v>
      </c>
      <c r="F13" s="60"/>
    </row>
    <row r="14" spans="1:6" ht="12.75">
      <c r="A14" s="19" t="s">
        <v>110</v>
      </c>
      <c r="B14" s="16" t="s">
        <v>30</v>
      </c>
      <c r="C14" s="64">
        <v>5318</v>
      </c>
      <c r="D14" s="64">
        <v>56874418</v>
      </c>
      <c r="E14" s="64">
        <v>26454</v>
      </c>
      <c r="F14" s="60"/>
    </row>
    <row r="15" spans="1:6" ht="12.75">
      <c r="A15" s="19" t="s">
        <v>110</v>
      </c>
      <c r="B15" s="16" t="s">
        <v>14</v>
      </c>
      <c r="C15" s="64">
        <v>25195</v>
      </c>
      <c r="D15" s="64">
        <v>657801985</v>
      </c>
      <c r="E15" s="64">
        <v>305956</v>
      </c>
      <c r="F15" s="60"/>
    </row>
    <row r="16" spans="1:6" ht="12.75">
      <c r="A16" s="19" t="s">
        <v>110</v>
      </c>
      <c r="B16" s="16" t="s">
        <v>27</v>
      </c>
      <c r="C16" s="64">
        <v>2490</v>
      </c>
      <c r="D16" s="64">
        <v>111513165</v>
      </c>
      <c r="E16" s="64">
        <v>51867</v>
      </c>
      <c r="F16" s="60"/>
    </row>
    <row r="17" spans="1:6" ht="12.75">
      <c r="A17" s="19" t="s">
        <v>110</v>
      </c>
      <c r="B17" s="23" t="s">
        <v>26</v>
      </c>
      <c r="C17" s="65">
        <f>SUM(C7:C16)</f>
        <v>263544</v>
      </c>
      <c r="D17" s="65">
        <f>SUM(D7:D16)</f>
        <v>3459689074</v>
      </c>
      <c r="E17" s="65">
        <f>SUM(E7:E16)</f>
        <v>1609177</v>
      </c>
      <c r="F17" s="60"/>
    </row>
    <row r="18" spans="1:6" ht="21.75">
      <c r="A18" s="11" t="s">
        <v>41</v>
      </c>
      <c r="B18" s="15" t="s">
        <v>39</v>
      </c>
      <c r="C18" s="16"/>
      <c r="D18" s="64"/>
      <c r="E18" s="64"/>
      <c r="F18" s="60"/>
    </row>
    <row r="19" spans="1:6" ht="12.75">
      <c r="A19" s="11" t="s">
        <v>62</v>
      </c>
      <c r="B19" s="15" t="s">
        <v>40</v>
      </c>
      <c r="C19" s="16"/>
      <c r="D19" s="64"/>
      <c r="E19" s="64"/>
      <c r="F19" s="60"/>
    </row>
    <row r="20" spans="1:6" ht="12.75">
      <c r="A20" s="12" t="s">
        <v>62</v>
      </c>
      <c r="B20" s="16" t="s">
        <v>20</v>
      </c>
      <c r="C20" s="64">
        <v>22330</v>
      </c>
      <c r="D20" s="64">
        <v>70337250</v>
      </c>
      <c r="E20" s="64">
        <v>32715</v>
      </c>
      <c r="F20" s="60"/>
    </row>
    <row r="21" spans="1:6" ht="12.75">
      <c r="A21" s="12" t="s">
        <v>62</v>
      </c>
      <c r="B21" s="16" t="s">
        <v>157</v>
      </c>
      <c r="C21" s="64">
        <v>1853191</v>
      </c>
      <c r="D21" s="64">
        <v>2903657633</v>
      </c>
      <c r="E21" s="64">
        <v>1339973</v>
      </c>
      <c r="F21" s="60"/>
    </row>
    <row r="22" spans="1:6" ht="12.75">
      <c r="A22" s="12" t="s">
        <v>62</v>
      </c>
      <c r="B22" s="16" t="s">
        <v>84</v>
      </c>
      <c r="C22" s="64">
        <v>5672</v>
      </c>
      <c r="D22" s="64">
        <v>167694088</v>
      </c>
      <c r="E22" s="64">
        <v>78002</v>
      </c>
      <c r="F22" s="60"/>
    </row>
    <row r="23" spans="1:6" ht="12.75">
      <c r="A23" s="12" t="s">
        <v>62</v>
      </c>
      <c r="B23" s="16" t="s">
        <v>30</v>
      </c>
      <c r="C23" s="64">
        <v>2420</v>
      </c>
      <c r="D23" s="64">
        <v>11394430</v>
      </c>
      <c r="E23" s="64">
        <v>5300</v>
      </c>
      <c r="F23" s="60"/>
    </row>
    <row r="24" spans="1:6" ht="12.75">
      <c r="A24" s="12" t="s">
        <v>62</v>
      </c>
      <c r="B24" s="23" t="s">
        <v>26</v>
      </c>
      <c r="C24" s="65">
        <f>SUM(C20:C23)</f>
        <v>1883613</v>
      </c>
      <c r="D24" s="65">
        <f>SUM(D20:D23)</f>
        <v>3153083401</v>
      </c>
      <c r="E24" s="65">
        <f>SUM(E20:E23)</f>
        <v>1455990</v>
      </c>
      <c r="F24" s="60"/>
    </row>
    <row r="25" spans="1:6" ht="12.75">
      <c r="A25" s="11" t="s">
        <v>64</v>
      </c>
      <c r="B25" s="15" t="s">
        <v>15</v>
      </c>
      <c r="C25" s="16"/>
      <c r="D25" s="64"/>
      <c r="E25" s="64"/>
      <c r="F25" s="60"/>
    </row>
    <row r="26" spans="1:6" ht="12.75">
      <c r="A26" s="12" t="s">
        <v>64</v>
      </c>
      <c r="B26" s="16" t="s">
        <v>3</v>
      </c>
      <c r="C26" s="64">
        <v>3</v>
      </c>
      <c r="D26" s="64">
        <v>18701694</v>
      </c>
      <c r="E26" s="64">
        <v>8699</v>
      </c>
      <c r="F26" s="60"/>
    </row>
    <row r="27" spans="1:6" ht="12.75">
      <c r="A27" s="12" t="s">
        <v>64</v>
      </c>
      <c r="B27" s="16" t="s">
        <v>6</v>
      </c>
      <c r="C27" s="64">
        <v>142</v>
      </c>
      <c r="D27" s="64">
        <v>5168772</v>
      </c>
      <c r="E27" s="64">
        <v>2405</v>
      </c>
      <c r="F27" s="60"/>
    </row>
    <row r="28" spans="1:6" ht="12.75">
      <c r="A28" s="12" t="s">
        <v>64</v>
      </c>
      <c r="B28" s="16" t="s">
        <v>7</v>
      </c>
      <c r="C28" s="64">
        <v>50</v>
      </c>
      <c r="D28" s="64">
        <v>1892000</v>
      </c>
      <c r="E28" s="64">
        <v>880</v>
      </c>
      <c r="F28" s="60"/>
    </row>
    <row r="29" spans="1:6" ht="12.75">
      <c r="A29" s="12" t="s">
        <v>64</v>
      </c>
      <c r="B29" s="16" t="s">
        <v>157</v>
      </c>
      <c r="C29" s="64">
        <v>1616765</v>
      </c>
      <c r="D29" s="64">
        <v>2233040001</v>
      </c>
      <c r="E29" s="64">
        <v>1038623</v>
      </c>
      <c r="F29" s="60"/>
    </row>
    <row r="30" spans="1:6" ht="12.75">
      <c r="A30" s="12" t="s">
        <v>64</v>
      </c>
      <c r="B30" s="16" t="s">
        <v>10</v>
      </c>
      <c r="C30" s="64">
        <v>1</v>
      </c>
      <c r="D30" s="64">
        <v>2902500</v>
      </c>
      <c r="E30" s="64">
        <v>1350</v>
      </c>
      <c r="F30" s="60"/>
    </row>
    <row r="31" spans="1:6" ht="12.75">
      <c r="A31" s="12" t="s">
        <v>64</v>
      </c>
      <c r="B31" s="23" t="s">
        <v>26</v>
      </c>
      <c r="C31" s="65">
        <f>SUM(C26:C30)</f>
        <v>1616961</v>
      </c>
      <c r="D31" s="65">
        <f>SUM(D26:D30)</f>
        <v>2261704967</v>
      </c>
      <c r="E31" s="65">
        <f>SUM(E26:E30)</f>
        <v>1051957</v>
      </c>
      <c r="F31" s="60"/>
    </row>
    <row r="32" spans="1:6" ht="12.75">
      <c r="A32" s="12" t="s">
        <v>52</v>
      </c>
      <c r="B32" s="23" t="s">
        <v>26</v>
      </c>
      <c r="C32" s="65">
        <f>C31+C24</f>
        <v>3500574</v>
      </c>
      <c r="D32" s="65">
        <f>D31+D24</f>
        <v>5414788368</v>
      </c>
      <c r="E32" s="65">
        <f>E31+E24</f>
        <v>2507947</v>
      </c>
      <c r="F32" s="60"/>
    </row>
    <row r="33" spans="1:6" ht="21.75">
      <c r="A33" s="128" t="s">
        <v>44</v>
      </c>
      <c r="B33" s="15" t="s">
        <v>43</v>
      </c>
      <c r="C33" s="16"/>
      <c r="D33" s="65"/>
      <c r="E33" s="65"/>
      <c r="F33" s="60"/>
    </row>
    <row r="34" spans="1:6" ht="12.75">
      <c r="A34" s="12" t="s">
        <v>44</v>
      </c>
      <c r="B34" s="16" t="s">
        <v>6</v>
      </c>
      <c r="C34" s="64">
        <v>625</v>
      </c>
      <c r="D34" s="64">
        <v>2156364</v>
      </c>
      <c r="E34" s="64">
        <v>1004</v>
      </c>
      <c r="F34" s="60"/>
    </row>
    <row r="35" spans="1:6" ht="12.75">
      <c r="A35" s="12" t="s">
        <v>44</v>
      </c>
      <c r="B35" s="16" t="s">
        <v>179</v>
      </c>
      <c r="C35" s="64">
        <v>3387</v>
      </c>
      <c r="D35" s="64">
        <v>4945000</v>
      </c>
      <c r="E35" s="64">
        <v>2300</v>
      </c>
      <c r="F35" s="60"/>
    </row>
    <row r="36" spans="1:6" ht="12.75">
      <c r="A36" s="12" t="s">
        <v>44</v>
      </c>
      <c r="B36" s="16" t="s">
        <v>7</v>
      </c>
      <c r="C36" s="64">
        <v>11718</v>
      </c>
      <c r="D36" s="64">
        <v>66339046</v>
      </c>
      <c r="E36" s="64">
        <v>30856</v>
      </c>
      <c r="F36" s="60"/>
    </row>
    <row r="37" spans="1:6" ht="12.75">
      <c r="A37" s="12" t="s">
        <v>44</v>
      </c>
      <c r="B37" s="16" t="s">
        <v>8</v>
      </c>
      <c r="C37" s="64">
        <v>20081</v>
      </c>
      <c r="D37" s="64">
        <v>99623659</v>
      </c>
      <c r="E37" s="64">
        <v>46337</v>
      </c>
      <c r="F37" s="60"/>
    </row>
    <row r="38" spans="1:6" ht="12.75">
      <c r="A38" s="12" t="s">
        <v>44</v>
      </c>
      <c r="B38" s="16" t="s">
        <v>9</v>
      </c>
      <c r="C38" s="64">
        <v>1301</v>
      </c>
      <c r="D38" s="64">
        <v>12573007</v>
      </c>
      <c r="E38" s="64">
        <v>5851</v>
      </c>
      <c r="F38" s="60"/>
    </row>
    <row r="39" spans="1:6" ht="12.75">
      <c r="A39" s="12" t="s">
        <v>44</v>
      </c>
      <c r="B39" s="16" t="s">
        <v>10</v>
      </c>
      <c r="C39" s="64">
        <v>1935</v>
      </c>
      <c r="D39" s="64">
        <v>12944524</v>
      </c>
      <c r="E39" s="64">
        <v>6021</v>
      </c>
      <c r="F39" s="60"/>
    </row>
    <row r="40" spans="1:6" ht="12.75">
      <c r="A40" s="12" t="s">
        <v>44</v>
      </c>
      <c r="B40" s="16" t="s">
        <v>14</v>
      </c>
      <c r="C40" s="64">
        <v>303</v>
      </c>
      <c r="D40" s="64">
        <v>39482600</v>
      </c>
      <c r="E40" s="64">
        <v>18364</v>
      </c>
      <c r="F40" s="60"/>
    </row>
    <row r="41" spans="1:6" ht="12.75">
      <c r="A41" s="12" t="s">
        <v>44</v>
      </c>
      <c r="B41" s="23" t="s">
        <v>26</v>
      </c>
      <c r="C41" s="65">
        <f>SUM(C34:C40)</f>
        <v>39350</v>
      </c>
      <c r="D41" s="65">
        <f>SUM(D34:D40)</f>
        <v>238064200</v>
      </c>
      <c r="E41" s="65">
        <f>SUM(E34:E40)</f>
        <v>110733</v>
      </c>
      <c r="F41" s="60"/>
    </row>
    <row r="42" spans="1:6" ht="21.75">
      <c r="A42" s="14" t="s">
        <v>47</v>
      </c>
      <c r="B42" s="15" t="s">
        <v>45</v>
      </c>
      <c r="C42" s="16"/>
      <c r="D42" s="64"/>
      <c r="E42" s="64"/>
      <c r="F42" s="60"/>
    </row>
    <row r="43" spans="1:6" ht="12.75">
      <c r="A43" s="14" t="s">
        <v>70</v>
      </c>
      <c r="B43" s="15" t="s">
        <v>46</v>
      </c>
      <c r="C43" s="16"/>
      <c r="D43" s="65"/>
      <c r="E43" s="65"/>
      <c r="F43" s="60"/>
    </row>
    <row r="44" spans="1:6" ht="12.75">
      <c r="A44" s="19" t="s">
        <v>70</v>
      </c>
      <c r="B44" s="16" t="s">
        <v>20</v>
      </c>
      <c r="C44" s="64">
        <v>18251</v>
      </c>
      <c r="D44" s="64">
        <v>43421400</v>
      </c>
      <c r="E44" s="64">
        <v>20196</v>
      </c>
      <c r="F44" s="60"/>
    </row>
    <row r="45" spans="1:6" ht="12.75">
      <c r="A45" s="19" t="s">
        <v>70</v>
      </c>
      <c r="B45" s="16" t="s">
        <v>6</v>
      </c>
      <c r="C45" s="64">
        <v>10400</v>
      </c>
      <c r="D45" s="64">
        <v>19030820</v>
      </c>
      <c r="E45" s="64">
        <v>8852</v>
      </c>
      <c r="F45" s="60"/>
    </row>
    <row r="46" spans="1:6" ht="12.75">
      <c r="A46" s="19" t="s">
        <v>70</v>
      </c>
      <c r="B46" s="16" t="s">
        <v>12</v>
      </c>
      <c r="C46" s="64">
        <v>55189</v>
      </c>
      <c r="D46" s="64">
        <v>165292000</v>
      </c>
      <c r="E46" s="64">
        <v>76880</v>
      </c>
      <c r="F46" s="60"/>
    </row>
    <row r="47" spans="1:6" ht="12.75">
      <c r="A47" s="19" t="s">
        <v>70</v>
      </c>
      <c r="B47" s="16" t="s">
        <v>157</v>
      </c>
      <c r="C47" s="64">
        <v>3574118</v>
      </c>
      <c r="D47" s="64">
        <v>6108925351</v>
      </c>
      <c r="E47" s="64">
        <v>2841366</v>
      </c>
      <c r="F47" s="60"/>
    </row>
    <row r="48" spans="1:6" ht="12.75">
      <c r="A48" s="19" t="s">
        <v>70</v>
      </c>
      <c r="B48" s="16" t="s">
        <v>9</v>
      </c>
      <c r="C48" s="64">
        <v>4276</v>
      </c>
      <c r="D48" s="64">
        <v>78173636</v>
      </c>
      <c r="E48" s="64">
        <v>36362</v>
      </c>
      <c r="F48" s="60"/>
    </row>
    <row r="49" spans="1:6" ht="12.75">
      <c r="A49" s="19" t="s">
        <v>70</v>
      </c>
      <c r="B49" s="16" t="s">
        <v>30</v>
      </c>
      <c r="C49" s="64">
        <v>24913</v>
      </c>
      <c r="D49" s="64">
        <v>104040772</v>
      </c>
      <c r="E49" s="64">
        <v>48392</v>
      </c>
      <c r="F49" s="60"/>
    </row>
    <row r="50" spans="1:6" ht="12.75">
      <c r="A50" s="19" t="s">
        <v>70</v>
      </c>
      <c r="B50" s="16" t="s">
        <v>14</v>
      </c>
      <c r="C50" s="64">
        <v>387870</v>
      </c>
      <c r="D50" s="64">
        <v>1245600524</v>
      </c>
      <c r="E50" s="64">
        <v>579353</v>
      </c>
      <c r="F50" s="60"/>
    </row>
    <row r="51" spans="1:6" ht="12.75">
      <c r="A51" s="19" t="s">
        <v>70</v>
      </c>
      <c r="B51" s="23" t="s">
        <v>26</v>
      </c>
      <c r="C51" s="65">
        <f>SUM(C44:C50)</f>
        <v>4075017</v>
      </c>
      <c r="D51" s="65">
        <f>SUM(D44:D50)</f>
        <v>7764484503</v>
      </c>
      <c r="E51" s="65">
        <f>SUM(E44:E50)</f>
        <v>3611401</v>
      </c>
      <c r="F51" s="60"/>
    </row>
    <row r="52" spans="1:6" ht="12.75">
      <c r="A52" s="11" t="s">
        <v>49</v>
      </c>
      <c r="B52" s="15" t="s">
        <v>15</v>
      </c>
      <c r="C52" s="16"/>
      <c r="D52" s="64"/>
      <c r="E52" s="64"/>
      <c r="F52" s="60"/>
    </row>
    <row r="53" spans="1:6" ht="12.75">
      <c r="A53" s="12" t="s">
        <v>49</v>
      </c>
      <c r="B53" s="16" t="s">
        <v>3</v>
      </c>
      <c r="C53" s="64">
        <v>21</v>
      </c>
      <c r="D53" s="64">
        <v>1607530</v>
      </c>
      <c r="E53" s="64">
        <v>748</v>
      </c>
      <c r="F53" s="60"/>
    </row>
    <row r="54" spans="1:6" ht="12.75">
      <c r="A54" s="12" t="s">
        <v>49</v>
      </c>
      <c r="B54" s="16" t="s">
        <v>180</v>
      </c>
      <c r="C54" s="64">
        <v>10</v>
      </c>
      <c r="D54" s="64">
        <v>306332</v>
      </c>
      <c r="E54" s="64">
        <v>143</v>
      </c>
      <c r="F54" s="60"/>
    </row>
    <row r="55" spans="1:6" ht="12.75">
      <c r="A55" s="12" t="s">
        <v>49</v>
      </c>
      <c r="B55" s="16" t="s">
        <v>8</v>
      </c>
      <c r="C55" s="64">
        <v>120</v>
      </c>
      <c r="D55" s="64">
        <v>210339</v>
      </c>
      <c r="E55" s="64">
        <v>98</v>
      </c>
      <c r="F55" s="60"/>
    </row>
    <row r="56" spans="1:6" ht="12.75">
      <c r="A56" s="12" t="s">
        <v>49</v>
      </c>
      <c r="B56" s="16" t="s">
        <v>9</v>
      </c>
      <c r="C56" s="64">
        <v>51486</v>
      </c>
      <c r="D56" s="64">
        <v>161867353</v>
      </c>
      <c r="E56" s="64">
        <v>75290</v>
      </c>
      <c r="F56" s="60"/>
    </row>
    <row r="57" spans="1:6" ht="12.75">
      <c r="A57" s="12" t="s">
        <v>49</v>
      </c>
      <c r="B57" s="16" t="s">
        <v>158</v>
      </c>
      <c r="C57" s="64">
        <v>2177</v>
      </c>
      <c r="D57" s="64">
        <v>2833958</v>
      </c>
      <c r="E57" s="64">
        <v>1320</v>
      </c>
      <c r="F57" s="60"/>
    </row>
    <row r="58" spans="1:6" ht="12.75">
      <c r="A58" s="12" t="s">
        <v>49</v>
      </c>
      <c r="B58" s="23" t="s">
        <v>26</v>
      </c>
      <c r="C58" s="65">
        <f>SUM(C53:C57)</f>
        <v>53814</v>
      </c>
      <c r="D58" s="65">
        <f>SUM(D53:D57)</f>
        <v>166825512</v>
      </c>
      <c r="E58" s="65">
        <f>SUM(E53:E57)</f>
        <v>77599</v>
      </c>
      <c r="F58" s="60"/>
    </row>
    <row r="59" spans="1:6" ht="12.75">
      <c r="A59" s="12" t="s">
        <v>51</v>
      </c>
      <c r="B59" s="23" t="s">
        <v>26</v>
      </c>
      <c r="C59" s="65">
        <f>C58+C51</f>
        <v>4128831</v>
      </c>
      <c r="D59" s="65">
        <f>D58+D51</f>
        <v>7931310015</v>
      </c>
      <c r="E59" s="65">
        <f>E58+E51</f>
        <v>3689000</v>
      </c>
      <c r="F59" s="60"/>
    </row>
    <row r="60" spans="1:6" ht="12.75">
      <c r="A60" s="12"/>
      <c r="B60" s="1" t="s">
        <v>5</v>
      </c>
      <c r="C60" s="120">
        <f>C59+C41+C32+C17</f>
        <v>7932299</v>
      </c>
      <c r="D60" s="120">
        <f>D59+D41+D32+D17</f>
        <v>17043851657</v>
      </c>
      <c r="E60" s="120">
        <f>E59+E41+E32+E17</f>
        <v>7916857</v>
      </c>
      <c r="F60" s="60"/>
    </row>
    <row r="61" spans="1:6" ht="12.75">
      <c r="A61" s="36"/>
      <c r="B61" s="1"/>
      <c r="C61" s="120"/>
      <c r="D61" s="120"/>
      <c r="E61" s="120"/>
      <c r="F61" s="60"/>
    </row>
    <row r="62" spans="1:6" ht="12.75">
      <c r="A62" s="118" t="s">
        <v>146</v>
      </c>
      <c r="B62" s="7"/>
      <c r="C62" s="121"/>
      <c r="D62" s="121"/>
      <c r="E62" s="121"/>
      <c r="F62" s="60"/>
    </row>
    <row r="63" spans="1:6" ht="12.75">
      <c r="A63" s="36"/>
      <c r="B63" s="7"/>
      <c r="C63" s="121"/>
      <c r="D63" s="121"/>
      <c r="E63" s="121"/>
      <c r="F63" s="60"/>
    </row>
    <row r="64" spans="1:6" ht="12.75">
      <c r="A64" s="36"/>
      <c r="B64" s="7"/>
      <c r="C64" s="121"/>
      <c r="D64" s="121"/>
      <c r="E64" s="121"/>
      <c r="F64" s="60"/>
    </row>
    <row r="65" spans="1:6" ht="12.75">
      <c r="A65" s="36"/>
      <c r="B65" s="7"/>
      <c r="C65" s="121"/>
      <c r="D65" s="121"/>
      <c r="E65" s="121"/>
      <c r="F65" s="60"/>
    </row>
    <row r="66" spans="1:6" ht="12.75">
      <c r="A66" s="36"/>
      <c r="B66" s="7"/>
      <c r="C66" s="121"/>
      <c r="D66" s="121"/>
      <c r="E66" s="121"/>
      <c r="F66" s="60"/>
    </row>
    <row r="67" spans="1:6" ht="12.75">
      <c r="A67" s="36"/>
      <c r="B67" s="7"/>
      <c r="C67" s="121"/>
      <c r="D67" s="121"/>
      <c r="E67" s="121"/>
      <c r="F67" s="60"/>
    </row>
    <row r="68" spans="1:6" ht="12.75">
      <c r="A68" s="36"/>
      <c r="B68" s="7"/>
      <c r="C68" s="121"/>
      <c r="D68" s="121"/>
      <c r="E68" s="121"/>
      <c r="F68" s="60"/>
    </row>
    <row r="69" spans="1:6" ht="12.75">
      <c r="A69" s="36"/>
      <c r="B69" s="7"/>
      <c r="C69" s="121"/>
      <c r="D69" s="121"/>
      <c r="E69" s="121"/>
      <c r="F69" s="60"/>
    </row>
    <row r="70" spans="1:6" ht="12.75">
      <c r="A70" s="36"/>
      <c r="B70" s="7"/>
      <c r="C70" s="121"/>
      <c r="D70" s="121"/>
      <c r="E70" s="121"/>
      <c r="F70" s="60"/>
    </row>
    <row r="71" spans="1:6" ht="12.75">
      <c r="A71" s="36"/>
      <c r="B71" s="7"/>
      <c r="C71" s="121"/>
      <c r="D71" s="121"/>
      <c r="E71" s="121"/>
      <c r="F71" s="60"/>
    </row>
    <row r="72" spans="1:6" ht="12.75">
      <c r="A72" s="36"/>
      <c r="B72" s="7"/>
      <c r="C72" s="121"/>
      <c r="D72" s="121"/>
      <c r="E72" s="121"/>
      <c r="F72" s="60"/>
    </row>
    <row r="73" spans="1:6" ht="12.75">
      <c r="A73" s="36"/>
      <c r="B73" s="7"/>
      <c r="C73" s="121"/>
      <c r="D73" s="121"/>
      <c r="E73" s="121"/>
      <c r="F73" s="60"/>
    </row>
    <row r="74" spans="1:6" ht="12.75">
      <c r="A74" s="36"/>
      <c r="B74" s="7"/>
      <c r="C74" s="121"/>
      <c r="D74" s="121"/>
      <c r="E74" s="121"/>
      <c r="F74" s="60"/>
    </row>
    <row r="75" spans="1:6" ht="12.75">
      <c r="A75" s="36"/>
      <c r="B75" s="7"/>
      <c r="C75" s="121"/>
      <c r="D75" s="121"/>
      <c r="E75" s="121"/>
      <c r="F75" s="60"/>
    </row>
    <row r="76" spans="1:6" ht="12.75">
      <c r="A76" s="36"/>
      <c r="B76" s="7"/>
      <c r="C76" s="121"/>
      <c r="D76" s="121"/>
      <c r="E76" s="121"/>
      <c r="F76" s="60"/>
    </row>
    <row r="77" spans="1:6" ht="12.75">
      <c r="A77" s="36"/>
      <c r="B77" s="7"/>
      <c r="C77" s="121"/>
      <c r="D77" s="121"/>
      <c r="E77" s="121"/>
      <c r="F77" s="60"/>
    </row>
    <row r="78" spans="1:6" ht="12.75">
      <c r="A78" s="36"/>
      <c r="B78" s="7"/>
      <c r="C78" s="121"/>
      <c r="D78" s="121"/>
      <c r="E78" s="121"/>
      <c r="F78" s="60"/>
    </row>
    <row r="79" spans="1:6" ht="12.75">
      <c r="A79" s="36"/>
      <c r="B79" s="7"/>
      <c r="C79" s="121"/>
      <c r="D79" s="121"/>
      <c r="E79" s="121"/>
      <c r="F79" s="60"/>
    </row>
    <row r="80" spans="1:6" ht="12.75">
      <c r="A80" s="36"/>
      <c r="B80" s="7"/>
      <c r="C80" s="121"/>
      <c r="D80" s="121"/>
      <c r="E80" s="121"/>
      <c r="F80" s="60"/>
    </row>
    <row r="81" spans="1:6" ht="12.75">
      <c r="A81" s="36"/>
      <c r="B81" s="7"/>
      <c r="C81" s="121"/>
      <c r="D81" s="121"/>
      <c r="E81" s="121"/>
      <c r="F81" s="60"/>
    </row>
    <row r="82" spans="1:6" ht="12.75">
      <c r="A82" s="36"/>
      <c r="B82" s="7"/>
      <c r="C82" s="121"/>
      <c r="D82" s="121"/>
      <c r="E82" s="121"/>
      <c r="F82" s="60"/>
    </row>
    <row r="83" spans="1:6" ht="12.75">
      <c r="A83" s="36"/>
      <c r="B83" s="7"/>
      <c r="C83" s="121"/>
      <c r="D83" s="121"/>
      <c r="E83" s="121"/>
      <c r="F83" s="60"/>
    </row>
    <row r="84" spans="1:6" ht="12.75">
      <c r="A84" s="36"/>
      <c r="B84" s="7"/>
      <c r="C84" s="121"/>
      <c r="D84" s="121"/>
      <c r="E84" s="121"/>
      <c r="F84" s="60"/>
    </row>
    <row r="85" spans="1:6" ht="12.75">
      <c r="A85" s="36"/>
      <c r="B85" s="7"/>
      <c r="C85" s="121"/>
      <c r="D85" s="121"/>
      <c r="E85" s="121"/>
      <c r="F85" s="60"/>
    </row>
    <row r="86" spans="1:6" ht="12.75">
      <c r="A86" s="36"/>
      <c r="B86" s="7"/>
      <c r="C86" s="121"/>
      <c r="D86" s="121"/>
      <c r="E86" s="121"/>
      <c r="F86" s="60"/>
    </row>
    <row r="87" spans="1:6" ht="12.75">
      <c r="A87" s="36"/>
      <c r="B87" s="7"/>
      <c r="C87" s="121"/>
      <c r="D87" s="121"/>
      <c r="E87" s="121"/>
      <c r="F87" s="60"/>
    </row>
    <row r="88" spans="1:6" ht="12.75">
      <c r="A88" s="36"/>
      <c r="B88" s="7"/>
      <c r="C88" s="121"/>
      <c r="D88" s="121"/>
      <c r="E88" s="121"/>
      <c r="F88" s="60"/>
    </row>
    <row r="89" spans="1:6" ht="12.75">
      <c r="A89" s="36"/>
      <c r="B89" s="7"/>
      <c r="C89" s="121"/>
      <c r="D89" s="121"/>
      <c r="E89" s="121"/>
      <c r="F89" s="60"/>
    </row>
    <row r="90" spans="1:6" ht="12.75">
      <c r="A90" s="36"/>
      <c r="B90" s="7"/>
      <c r="C90" s="121"/>
      <c r="D90" s="121"/>
      <c r="E90" s="121"/>
      <c r="F90" s="60"/>
    </row>
    <row r="91" spans="1:6" ht="12.75">
      <c r="A91" s="36"/>
      <c r="B91" s="7"/>
      <c r="C91" s="121"/>
      <c r="D91" s="121"/>
      <c r="E91" s="121"/>
      <c r="F91" s="60"/>
    </row>
    <row r="92" spans="1:6" ht="12.75">
      <c r="A92" s="36"/>
      <c r="B92" s="7"/>
      <c r="C92" s="121"/>
      <c r="D92" s="121"/>
      <c r="E92" s="121"/>
      <c r="F92" s="60"/>
    </row>
    <row r="93" spans="1:6" ht="12.75">
      <c r="A93" s="36"/>
      <c r="B93" s="7"/>
      <c r="C93" s="121"/>
      <c r="D93" s="121"/>
      <c r="E93" s="121"/>
      <c r="F93" s="60"/>
    </row>
    <row r="94" spans="1:6" ht="12.75">
      <c r="A94" s="36"/>
      <c r="B94" s="7"/>
      <c r="C94" s="121"/>
      <c r="D94" s="121"/>
      <c r="E94" s="121"/>
      <c r="F94" s="60"/>
    </row>
    <row r="95" spans="1:6" ht="12.75">
      <c r="A95" s="36"/>
      <c r="B95" s="7"/>
      <c r="C95" s="121"/>
      <c r="D95" s="121"/>
      <c r="E95" s="121"/>
      <c r="F95" s="60"/>
    </row>
    <row r="96" spans="1:6" ht="12.75">
      <c r="A96" s="36"/>
      <c r="B96" s="7"/>
      <c r="C96" s="121"/>
      <c r="D96" s="121"/>
      <c r="E96" s="121"/>
      <c r="F96" s="60"/>
    </row>
    <row r="97" spans="1:6" ht="12.75">
      <c r="A97" s="36"/>
      <c r="B97" s="7"/>
      <c r="C97" s="121"/>
      <c r="D97" s="121"/>
      <c r="E97" s="121"/>
      <c r="F97" s="60"/>
    </row>
    <row r="98" spans="1:6" ht="12.75">
      <c r="A98" s="36"/>
      <c r="B98" s="7"/>
      <c r="C98" s="121"/>
      <c r="D98" s="121"/>
      <c r="E98" s="121"/>
      <c r="F98" s="60"/>
    </row>
    <row r="99" spans="1:6" ht="12.75">
      <c r="A99" s="36"/>
      <c r="B99" s="7"/>
      <c r="C99" s="121"/>
      <c r="D99" s="121"/>
      <c r="E99" s="121"/>
      <c r="F99" s="60"/>
    </row>
    <row r="100" spans="1:6" ht="12.75">
      <c r="A100" s="36"/>
      <c r="B100" s="7"/>
      <c r="C100" s="121"/>
      <c r="D100" s="121"/>
      <c r="E100" s="121"/>
      <c r="F100" s="60"/>
    </row>
    <row r="101" spans="1:6" ht="12.75">
      <c r="A101" s="36"/>
      <c r="B101" s="7"/>
      <c r="C101" s="121"/>
      <c r="D101" s="121"/>
      <c r="E101" s="121"/>
      <c r="F101" s="60"/>
    </row>
    <row r="102" spans="1:6" ht="12.75">
      <c r="A102" s="36"/>
      <c r="B102" s="7"/>
      <c r="C102" s="121"/>
      <c r="D102" s="121"/>
      <c r="E102" s="121"/>
      <c r="F102" s="60"/>
    </row>
    <row r="103" spans="1:6" ht="12.75">
      <c r="A103" s="36"/>
      <c r="B103" s="7"/>
      <c r="C103" s="122"/>
      <c r="D103" s="122"/>
      <c r="E103" s="122"/>
      <c r="F103" s="7"/>
    </row>
    <row r="104" spans="1:6" ht="12.75">
      <c r="A104" s="36"/>
      <c r="B104" s="7"/>
      <c r="C104" s="122"/>
      <c r="D104" s="122"/>
      <c r="E104" s="122"/>
      <c r="F104" s="7"/>
    </row>
    <row r="105" spans="1:6" ht="12.75">
      <c r="A105" s="36"/>
      <c r="B105" s="7"/>
      <c r="C105" s="122"/>
      <c r="D105" s="122"/>
      <c r="E105" s="122"/>
      <c r="F105" s="7"/>
    </row>
    <row r="106" spans="1:6" ht="12.75">
      <c r="A106" s="36"/>
      <c r="B106" s="7"/>
      <c r="C106" s="122"/>
      <c r="D106" s="122"/>
      <c r="E106" s="122"/>
      <c r="F106" s="7"/>
    </row>
    <row r="107" spans="1:6" ht="12.75">
      <c r="A107" s="36"/>
      <c r="B107" s="7"/>
      <c r="C107" s="122"/>
      <c r="D107" s="122"/>
      <c r="E107" s="122"/>
      <c r="F107" s="7"/>
    </row>
    <row r="108" spans="1:6" ht="12.75">
      <c r="A108" s="36"/>
      <c r="B108" s="7"/>
      <c r="C108" s="122"/>
      <c r="D108" s="122"/>
      <c r="E108" s="122"/>
      <c r="F108" s="7"/>
    </row>
    <row r="109" spans="1:6" ht="12.75">
      <c r="A109" s="36"/>
      <c r="B109" s="7"/>
      <c r="C109" s="122"/>
      <c r="D109" s="122"/>
      <c r="E109" s="122"/>
      <c r="F109" s="7"/>
    </row>
    <row r="110" spans="1:6" ht="12.75">
      <c r="A110" s="36"/>
      <c r="B110" s="7"/>
      <c r="C110" s="122"/>
      <c r="D110" s="122"/>
      <c r="E110" s="122"/>
      <c r="F110" s="7"/>
    </row>
    <row r="111" spans="1:6" ht="12.75">
      <c r="A111" s="36"/>
      <c r="B111" s="7"/>
      <c r="C111" s="122"/>
      <c r="D111" s="122"/>
      <c r="E111" s="122"/>
      <c r="F111" s="7"/>
    </row>
    <row r="112" spans="1:6" ht="12.75">
      <c r="A112" s="36"/>
      <c r="B112" s="7"/>
      <c r="C112" s="122"/>
      <c r="D112" s="122"/>
      <c r="E112" s="122"/>
      <c r="F112" s="7"/>
    </row>
    <row r="113" spans="1:6" ht="12.75">
      <c r="A113" s="36"/>
      <c r="B113" s="7"/>
      <c r="C113" s="122"/>
      <c r="D113" s="122"/>
      <c r="E113" s="122"/>
      <c r="F113" s="7"/>
    </row>
    <row r="114" spans="1:6" ht="12.75">
      <c r="A114" s="36"/>
      <c r="B114" s="7"/>
      <c r="C114" s="122"/>
      <c r="D114" s="122"/>
      <c r="E114" s="122"/>
      <c r="F114" s="7"/>
    </row>
    <row r="115" spans="1:6" ht="12.75">
      <c r="A115" s="36"/>
      <c r="B115" s="7"/>
      <c r="C115" s="122"/>
      <c r="D115" s="122"/>
      <c r="E115" s="122"/>
      <c r="F115" s="6"/>
    </row>
    <row r="116" spans="1:6" ht="12.75">
      <c r="A116" s="36"/>
      <c r="B116" s="7"/>
      <c r="C116" s="122"/>
      <c r="D116" s="122"/>
      <c r="E116" s="122"/>
      <c r="F116" s="6"/>
    </row>
    <row r="117" spans="1:6" ht="12.75">
      <c r="A117" s="36"/>
      <c r="B117" s="7"/>
      <c r="C117" s="122"/>
      <c r="D117" s="122"/>
      <c r="E117" s="122"/>
      <c r="F117" s="6"/>
    </row>
    <row r="118" spans="1:6" ht="12.75">
      <c r="A118" s="36"/>
      <c r="B118" s="7"/>
      <c r="C118" s="122"/>
      <c r="D118" s="122"/>
      <c r="E118" s="122"/>
      <c r="F118" s="6"/>
    </row>
    <row r="119" spans="1:6" ht="12.75">
      <c r="A119" s="36"/>
      <c r="B119" s="7"/>
      <c r="C119" s="122"/>
      <c r="D119" s="122"/>
      <c r="E119" s="122"/>
      <c r="F119" s="6"/>
    </row>
    <row r="120" spans="1:6" ht="12.75">
      <c r="A120" s="36"/>
      <c r="B120" s="7"/>
      <c r="C120" s="122"/>
      <c r="D120" s="122"/>
      <c r="E120" s="122"/>
      <c r="F120" s="6"/>
    </row>
    <row r="121" spans="1:6" ht="12.75">
      <c r="A121" s="36"/>
      <c r="B121" s="7"/>
      <c r="C121" s="122"/>
      <c r="D121" s="122"/>
      <c r="E121" s="122"/>
      <c r="F121" s="6"/>
    </row>
    <row r="122" spans="1:6" ht="12.75">
      <c r="A122" s="36"/>
      <c r="B122" s="7"/>
      <c r="C122" s="122"/>
      <c r="D122" s="122"/>
      <c r="E122" s="122"/>
      <c r="F122" s="6"/>
    </row>
    <row r="123" spans="1:6" ht="12.75">
      <c r="A123" s="36"/>
      <c r="B123" s="7"/>
      <c r="C123" s="122"/>
      <c r="D123" s="122"/>
      <c r="E123" s="122"/>
      <c r="F123" s="6"/>
    </row>
    <row r="124" spans="1:6" ht="12.75">
      <c r="A124" s="36"/>
      <c r="B124" s="7"/>
      <c r="C124" s="122"/>
      <c r="D124" s="122"/>
      <c r="E124" s="122"/>
      <c r="F124" s="6"/>
    </row>
    <row r="125" spans="1:6" ht="12.75">
      <c r="A125" s="36"/>
      <c r="B125" s="7"/>
      <c r="C125" s="122"/>
      <c r="D125" s="122"/>
      <c r="E125" s="122"/>
      <c r="F125" s="6"/>
    </row>
    <row r="126" spans="1:6" ht="12.75">
      <c r="A126" s="36"/>
      <c r="B126" s="7"/>
      <c r="C126" s="122"/>
      <c r="D126" s="122"/>
      <c r="E126" s="122"/>
      <c r="F126" s="6"/>
    </row>
    <row r="127" spans="1:6" ht="12.75">
      <c r="A127" s="36"/>
      <c r="B127" s="7"/>
      <c r="C127" s="122"/>
      <c r="D127" s="122"/>
      <c r="E127" s="122"/>
      <c r="F127" s="6"/>
    </row>
    <row r="128" spans="1:6" ht="12.75">
      <c r="A128" s="36"/>
      <c r="B128" s="7"/>
      <c r="C128" s="122"/>
      <c r="D128" s="122"/>
      <c r="E128" s="122"/>
      <c r="F128" s="6"/>
    </row>
    <row r="129" spans="1:6" ht="12.75">
      <c r="A129" s="36"/>
      <c r="B129" s="7"/>
      <c r="C129" s="122"/>
      <c r="D129" s="122"/>
      <c r="E129" s="122"/>
      <c r="F129" s="6"/>
    </row>
    <row r="130" spans="1:6" ht="12.75">
      <c r="A130" s="36"/>
      <c r="B130" s="7"/>
      <c r="C130" s="122"/>
      <c r="D130" s="122"/>
      <c r="E130" s="122"/>
      <c r="F130" s="6"/>
    </row>
    <row r="131" spans="1:6" ht="12.75">
      <c r="A131" s="36"/>
      <c r="B131" s="7"/>
      <c r="C131" s="122"/>
      <c r="D131" s="122"/>
      <c r="E131" s="122"/>
      <c r="F131" s="6"/>
    </row>
    <row r="132" spans="1:6" ht="12.75">
      <c r="A132" s="36"/>
      <c r="B132" s="7"/>
      <c r="C132" s="122"/>
      <c r="D132" s="122"/>
      <c r="E132" s="122"/>
      <c r="F132" s="6"/>
    </row>
    <row r="133" spans="1:6" ht="12.75">
      <c r="A133" s="36"/>
      <c r="B133" s="7"/>
      <c r="C133" s="122"/>
      <c r="D133" s="122"/>
      <c r="E133" s="122"/>
      <c r="F133" s="6"/>
    </row>
    <row r="134" spans="1:6" ht="12.75">
      <c r="A134" s="36"/>
      <c r="B134" s="7"/>
      <c r="C134" s="122"/>
      <c r="D134" s="122"/>
      <c r="E134" s="122"/>
      <c r="F134" s="6"/>
    </row>
    <row r="135" spans="1:6" ht="12.75">
      <c r="A135" s="36"/>
      <c r="B135" s="7"/>
      <c r="C135" s="122"/>
      <c r="D135" s="122"/>
      <c r="E135" s="122"/>
      <c r="F135" s="6"/>
    </row>
    <row r="136" spans="1:6" ht="12.75">
      <c r="A136" s="36"/>
      <c r="B136" s="7"/>
      <c r="C136" s="122"/>
      <c r="D136" s="122"/>
      <c r="E136" s="122"/>
      <c r="F136" s="6"/>
    </row>
    <row r="137" spans="1:6" ht="12.75">
      <c r="A137" s="36"/>
      <c r="B137" s="7"/>
      <c r="C137" s="122"/>
      <c r="D137" s="122"/>
      <c r="E137" s="122"/>
      <c r="F137" s="6"/>
    </row>
    <row r="138" spans="1:6" ht="12.75">
      <c r="A138" s="36"/>
      <c r="B138" s="7"/>
      <c r="C138" s="122"/>
      <c r="D138" s="122"/>
      <c r="E138" s="122"/>
      <c r="F138" s="6"/>
    </row>
    <row r="139" spans="1:6" ht="12.75">
      <c r="A139" s="36"/>
      <c r="B139" s="7"/>
      <c r="C139" s="122"/>
      <c r="D139" s="122"/>
      <c r="E139" s="122"/>
      <c r="F139" s="6"/>
    </row>
    <row r="140" spans="1:6" ht="12.75">
      <c r="A140" s="36"/>
      <c r="B140" s="7"/>
      <c r="C140" s="122"/>
      <c r="D140" s="122"/>
      <c r="E140" s="122"/>
      <c r="F140" s="6"/>
    </row>
    <row r="141" spans="1:6" ht="12.75">
      <c r="A141" s="36"/>
      <c r="B141" s="7"/>
      <c r="C141" s="122"/>
      <c r="D141" s="122"/>
      <c r="E141" s="122"/>
      <c r="F141" s="6"/>
    </row>
    <row r="142" spans="1:6" ht="12.75">
      <c r="A142" s="36"/>
      <c r="B142" s="7"/>
      <c r="C142" s="122"/>
      <c r="D142" s="122"/>
      <c r="E142" s="122"/>
      <c r="F142" s="6"/>
    </row>
    <row r="143" spans="1:6" ht="12.75">
      <c r="A143" s="36"/>
      <c r="B143" s="7"/>
      <c r="C143" s="122"/>
      <c r="D143" s="122"/>
      <c r="E143" s="122"/>
      <c r="F143" s="6"/>
    </row>
    <row r="144" spans="1:6" ht="12.75">
      <c r="A144" s="36"/>
      <c r="B144" s="7"/>
      <c r="C144" s="122"/>
      <c r="D144" s="122"/>
      <c r="E144" s="122"/>
      <c r="F144" s="6"/>
    </row>
    <row r="145" spans="1:6" ht="12.75">
      <c r="A145" s="36"/>
      <c r="B145" s="7"/>
      <c r="C145" s="122"/>
      <c r="D145" s="122"/>
      <c r="E145" s="122"/>
      <c r="F145" s="6"/>
    </row>
    <row r="146" spans="1:6" ht="12.75">
      <c r="A146" s="36"/>
      <c r="B146" s="7"/>
      <c r="C146" s="122"/>
      <c r="D146" s="122"/>
      <c r="E146" s="122"/>
      <c r="F146" s="6"/>
    </row>
    <row r="147" spans="1:6" ht="12.75">
      <c r="A147" s="36"/>
      <c r="B147" s="7"/>
      <c r="C147" s="122"/>
      <c r="D147" s="122"/>
      <c r="E147" s="122"/>
      <c r="F147" s="6"/>
    </row>
    <row r="148" spans="1:6" ht="12.75">
      <c r="A148" s="36"/>
      <c r="B148" s="7"/>
      <c r="C148" s="122"/>
      <c r="D148" s="122"/>
      <c r="E148" s="122"/>
      <c r="F148" s="6"/>
    </row>
    <row r="149" spans="1:6" ht="12.75">
      <c r="A149" s="36"/>
      <c r="B149" s="7"/>
      <c r="C149" s="122"/>
      <c r="D149" s="122"/>
      <c r="E149" s="122"/>
      <c r="F149" s="6"/>
    </row>
    <row r="150" spans="1:6" ht="12.75">
      <c r="A150" s="36"/>
      <c r="B150" s="7"/>
      <c r="C150" s="122"/>
      <c r="D150" s="122"/>
      <c r="E150" s="122"/>
      <c r="F150" s="6"/>
    </row>
    <row r="151" spans="1:6" ht="12.75">
      <c r="A151" s="36"/>
      <c r="B151" s="7"/>
      <c r="C151" s="122"/>
      <c r="D151" s="122"/>
      <c r="E151" s="122"/>
      <c r="F151" s="6"/>
    </row>
    <row r="152" spans="1:6" ht="12.75">
      <c r="A152" s="36"/>
      <c r="B152" s="7"/>
      <c r="C152" s="122"/>
      <c r="D152" s="122"/>
      <c r="E152" s="122"/>
      <c r="F152" s="6"/>
    </row>
    <row r="153" spans="1:6" ht="12.75">
      <c r="A153" s="36"/>
      <c r="B153" s="7"/>
      <c r="C153" s="122"/>
      <c r="D153" s="122"/>
      <c r="E153" s="122"/>
      <c r="F153" s="6"/>
    </row>
    <row r="154" spans="1:6" ht="12.75">
      <c r="A154" s="36"/>
      <c r="B154" s="7"/>
      <c r="C154" s="122"/>
      <c r="D154" s="122"/>
      <c r="E154" s="122"/>
      <c r="F154" s="6"/>
    </row>
    <row r="155" spans="1:6" ht="12.75">
      <c r="A155" s="36"/>
      <c r="B155" s="7"/>
      <c r="C155" s="122"/>
      <c r="D155" s="122"/>
      <c r="E155" s="122"/>
      <c r="F155" s="6"/>
    </row>
    <row r="156" spans="1:6" ht="12.75">
      <c r="A156" s="36"/>
      <c r="B156" s="7"/>
      <c r="C156" s="122"/>
      <c r="D156" s="122"/>
      <c r="E156" s="122"/>
      <c r="F156" s="6"/>
    </row>
    <row r="157" spans="1:6" ht="12.75">
      <c r="A157" s="36"/>
      <c r="B157" s="7"/>
      <c r="C157" s="122"/>
      <c r="D157" s="122"/>
      <c r="E157" s="122"/>
      <c r="F157" s="6"/>
    </row>
    <row r="158" spans="1:6" ht="12.75">
      <c r="A158" s="36"/>
      <c r="B158" s="7"/>
      <c r="C158" s="122"/>
      <c r="D158" s="122"/>
      <c r="E158" s="122"/>
      <c r="F158" s="6"/>
    </row>
    <row r="159" spans="1:6" ht="12.75">
      <c r="A159" s="36"/>
      <c r="B159" s="7"/>
      <c r="C159" s="122"/>
      <c r="D159" s="122"/>
      <c r="E159" s="122"/>
      <c r="F159" s="6"/>
    </row>
    <row r="160" spans="1:6" ht="12.75">
      <c r="A160" s="36"/>
      <c r="B160" s="7"/>
      <c r="C160" s="122"/>
      <c r="D160" s="122"/>
      <c r="E160" s="122"/>
      <c r="F160" s="6"/>
    </row>
    <row r="161" spans="1:6" ht="12.75">
      <c r="A161" s="36"/>
      <c r="B161" s="7"/>
      <c r="C161" s="122"/>
      <c r="D161" s="122"/>
      <c r="E161" s="122"/>
      <c r="F161" s="6"/>
    </row>
    <row r="162" spans="1:6" ht="12.75">
      <c r="A162" s="36"/>
      <c r="B162" s="7"/>
      <c r="C162" s="122"/>
      <c r="D162" s="122"/>
      <c r="E162" s="122"/>
      <c r="F162" s="6"/>
    </row>
    <row r="163" spans="1:6" ht="12.75">
      <c r="A163" s="36"/>
      <c r="B163" s="7"/>
      <c r="C163" s="122"/>
      <c r="D163" s="122"/>
      <c r="E163" s="122"/>
      <c r="F163" s="6"/>
    </row>
    <row r="164" spans="1:6" ht="12.75">
      <c r="A164" s="36"/>
      <c r="B164" s="7"/>
      <c r="C164" s="122"/>
      <c r="D164" s="122"/>
      <c r="E164" s="122"/>
      <c r="F164" s="6"/>
    </row>
    <row r="165" spans="1:6" ht="12.75">
      <c r="A165" s="36"/>
      <c r="B165" s="7"/>
      <c r="C165" s="122"/>
      <c r="D165" s="122"/>
      <c r="E165" s="122"/>
      <c r="F165" s="6"/>
    </row>
    <row r="166" spans="1:6" ht="12.75">
      <c r="A166" s="36"/>
      <c r="B166" s="7"/>
      <c r="C166" s="122"/>
      <c r="D166" s="122"/>
      <c r="E166" s="122"/>
      <c r="F166" s="6"/>
    </row>
    <row r="167" spans="1:6" ht="12.75">
      <c r="A167" s="36"/>
      <c r="B167" s="7"/>
      <c r="C167" s="122"/>
      <c r="D167" s="122"/>
      <c r="E167" s="122"/>
      <c r="F167" s="6"/>
    </row>
    <row r="168" spans="1:6" ht="12.75">
      <c r="A168" s="36"/>
      <c r="B168" s="7"/>
      <c r="C168" s="122"/>
      <c r="D168" s="122"/>
      <c r="E168" s="122"/>
      <c r="F168" s="6"/>
    </row>
    <row r="169" spans="1:6" ht="12.75">
      <c r="A169" s="36"/>
      <c r="B169" s="7"/>
      <c r="C169" s="122"/>
      <c r="D169" s="122"/>
      <c r="E169" s="122"/>
      <c r="F169" s="6"/>
    </row>
    <row r="170" spans="1:6" ht="12.75">
      <c r="A170" s="36"/>
      <c r="B170" s="7"/>
      <c r="C170" s="122"/>
      <c r="D170" s="122"/>
      <c r="E170" s="122"/>
      <c r="F170" s="6"/>
    </row>
    <row r="171" spans="1:6" ht="12.75">
      <c r="A171" s="36"/>
      <c r="B171" s="7"/>
      <c r="C171" s="122"/>
      <c r="D171" s="122"/>
      <c r="E171" s="122"/>
      <c r="F171" s="6"/>
    </row>
    <row r="172" spans="1:6" ht="12.75">
      <c r="A172" s="36"/>
      <c r="B172" s="7"/>
      <c r="C172" s="122"/>
      <c r="D172" s="122"/>
      <c r="E172" s="122"/>
      <c r="F172" s="6"/>
    </row>
    <row r="173" spans="1:6" ht="12.75">
      <c r="A173" s="36"/>
      <c r="B173" s="7"/>
      <c r="C173" s="122"/>
      <c r="D173" s="122"/>
      <c r="E173" s="122"/>
      <c r="F173" s="6"/>
    </row>
    <row r="174" spans="1:6" ht="12.75">
      <c r="A174" s="36"/>
      <c r="B174" s="7"/>
      <c r="C174" s="122"/>
      <c r="D174" s="122"/>
      <c r="E174" s="122"/>
      <c r="F174" s="6"/>
    </row>
    <row r="175" spans="1:6" ht="12.75">
      <c r="A175" s="36"/>
      <c r="B175" s="7"/>
      <c r="C175" s="122"/>
      <c r="D175" s="122"/>
      <c r="E175" s="122"/>
      <c r="F175" s="6"/>
    </row>
    <row r="176" spans="1:6" ht="12.75">
      <c r="A176" s="36"/>
      <c r="B176" s="7"/>
      <c r="C176" s="122"/>
      <c r="D176" s="122"/>
      <c r="E176" s="122"/>
      <c r="F176" s="6"/>
    </row>
    <row r="177" spans="1:6" ht="12.75">
      <c r="A177" s="36"/>
      <c r="B177" s="7"/>
      <c r="C177" s="122"/>
      <c r="D177" s="122"/>
      <c r="E177" s="122"/>
      <c r="F177" s="6"/>
    </row>
    <row r="178" spans="1:6" ht="12.75">
      <c r="A178" s="36"/>
      <c r="B178" s="7"/>
      <c r="C178" s="122"/>
      <c r="D178" s="122"/>
      <c r="E178" s="122"/>
      <c r="F178" s="6"/>
    </row>
    <row r="179" spans="1:6" ht="12.75">
      <c r="A179" s="36"/>
      <c r="B179" s="7"/>
      <c r="C179" s="122"/>
      <c r="D179" s="122"/>
      <c r="E179" s="122"/>
      <c r="F179" s="6"/>
    </row>
    <row r="180" spans="1:6" ht="12.75">
      <c r="A180" s="36"/>
      <c r="B180" s="7"/>
      <c r="C180" s="122"/>
      <c r="D180" s="122"/>
      <c r="E180" s="122"/>
      <c r="F180" s="6"/>
    </row>
    <row r="181" spans="1:6" ht="12.75">
      <c r="A181" s="36"/>
      <c r="B181" s="7"/>
      <c r="C181" s="122"/>
      <c r="D181" s="122"/>
      <c r="E181" s="122"/>
      <c r="F181" s="6"/>
    </row>
    <row r="182" spans="1:6" ht="12.75">
      <c r="A182" s="36"/>
      <c r="B182" s="7"/>
      <c r="C182" s="122"/>
      <c r="D182" s="122"/>
      <c r="E182" s="122"/>
      <c r="F182" s="6"/>
    </row>
    <row r="183" spans="1:6" ht="12.75">
      <c r="A183" s="36"/>
      <c r="B183" s="7"/>
      <c r="C183" s="122"/>
      <c r="D183" s="122"/>
      <c r="E183" s="122"/>
      <c r="F183" s="6"/>
    </row>
    <row r="184" spans="1:6" ht="12.75">
      <c r="A184" s="36"/>
      <c r="B184" s="7"/>
      <c r="C184" s="122"/>
      <c r="D184" s="122"/>
      <c r="E184" s="122"/>
      <c r="F184" s="6"/>
    </row>
    <row r="185" spans="1:6" ht="12.75">
      <c r="A185" s="36"/>
      <c r="B185" s="7"/>
      <c r="C185" s="122"/>
      <c r="D185" s="122"/>
      <c r="E185" s="122"/>
      <c r="F185" s="6"/>
    </row>
    <row r="186" spans="1:6" ht="12.75">
      <c r="A186" s="36"/>
      <c r="B186" s="7"/>
      <c r="C186" s="122"/>
      <c r="D186" s="122"/>
      <c r="E186" s="122"/>
      <c r="F186" s="6"/>
    </row>
    <row r="187" spans="1:6" ht="12.75">
      <c r="A187" s="36"/>
      <c r="B187" s="7"/>
      <c r="C187" s="122"/>
      <c r="D187" s="122"/>
      <c r="E187" s="122"/>
      <c r="F187" s="6"/>
    </row>
    <row r="188" spans="1:6" ht="12.75">
      <c r="A188" s="36"/>
      <c r="B188" s="7"/>
      <c r="C188" s="122"/>
      <c r="D188" s="122"/>
      <c r="E188" s="122"/>
      <c r="F188" s="6"/>
    </row>
    <row r="189" spans="1:6" ht="12.75">
      <c r="A189" s="36"/>
      <c r="B189" s="7"/>
      <c r="C189" s="122"/>
      <c r="D189" s="122"/>
      <c r="E189" s="122"/>
      <c r="F189" s="6"/>
    </row>
    <row r="190" spans="1:6" ht="12.75">
      <c r="A190" s="36"/>
      <c r="B190" s="7"/>
      <c r="C190" s="122"/>
      <c r="D190" s="122"/>
      <c r="E190" s="122"/>
      <c r="F190" s="6"/>
    </row>
    <row r="191" spans="1:6" ht="12.75">
      <c r="A191" s="36"/>
      <c r="B191" s="7"/>
      <c r="C191" s="122"/>
      <c r="D191" s="122"/>
      <c r="E191" s="122"/>
      <c r="F191" s="6"/>
    </row>
    <row r="192" spans="1:6" ht="12.75">
      <c r="A192" s="36"/>
      <c r="B192" s="7"/>
      <c r="C192" s="122"/>
      <c r="D192" s="122"/>
      <c r="E192" s="122"/>
      <c r="F192" s="6"/>
    </row>
    <row r="193" spans="1:6" ht="12.75">
      <c r="A193" s="36"/>
      <c r="B193" s="7"/>
      <c r="C193" s="122"/>
      <c r="D193" s="122"/>
      <c r="E193" s="122"/>
      <c r="F193" s="6"/>
    </row>
    <row r="194" spans="1:6" ht="12.75">
      <c r="A194" s="36"/>
      <c r="B194" s="7"/>
      <c r="C194" s="122"/>
      <c r="D194" s="122"/>
      <c r="E194" s="122"/>
      <c r="F194" s="6"/>
    </row>
    <row r="195" spans="1:6" ht="12.75">
      <c r="A195" s="36"/>
      <c r="B195" s="7"/>
      <c r="C195" s="122"/>
      <c r="D195" s="122"/>
      <c r="E195" s="122"/>
      <c r="F195" s="6"/>
    </row>
    <row r="196" spans="1:6" ht="12.75">
      <c r="A196" s="36"/>
      <c r="B196" s="7"/>
      <c r="C196" s="122"/>
      <c r="D196" s="122"/>
      <c r="E196" s="122"/>
      <c r="F196" s="6"/>
    </row>
    <row r="197" spans="1:6" ht="12.75">
      <c r="A197" s="36"/>
      <c r="B197" s="7"/>
      <c r="C197" s="122"/>
      <c r="D197" s="122"/>
      <c r="E197" s="122"/>
      <c r="F197" s="6"/>
    </row>
    <row r="198" spans="1:6" ht="12.75">
      <c r="A198" s="36"/>
      <c r="B198" s="7"/>
      <c r="C198" s="122"/>
      <c r="D198" s="122"/>
      <c r="E198" s="122"/>
      <c r="F198" s="6"/>
    </row>
    <row r="199" spans="1:6" ht="12.75">
      <c r="A199" s="36"/>
      <c r="B199" s="7"/>
      <c r="C199" s="122"/>
      <c r="D199" s="122"/>
      <c r="E199" s="122"/>
      <c r="F199" s="6"/>
    </row>
    <row r="200" spans="1:6" ht="12.75">
      <c r="A200" s="36"/>
      <c r="B200" s="7"/>
      <c r="C200" s="122"/>
      <c r="D200" s="122"/>
      <c r="E200" s="122"/>
      <c r="F200" s="6"/>
    </row>
    <row r="201" spans="1:6" ht="12.75">
      <c r="A201" s="36"/>
      <c r="B201" s="7"/>
      <c r="C201" s="122"/>
      <c r="D201" s="122"/>
      <c r="E201" s="122"/>
      <c r="F201" s="6"/>
    </row>
    <row r="202" spans="1:6" ht="12.75">
      <c r="A202" s="36"/>
      <c r="B202" s="7"/>
      <c r="C202" s="122"/>
      <c r="D202" s="122"/>
      <c r="E202" s="122"/>
      <c r="F202" s="6"/>
    </row>
    <row r="203" spans="1:6" ht="12.75">
      <c r="A203" s="36"/>
      <c r="B203" s="7"/>
      <c r="C203" s="122"/>
      <c r="D203" s="122"/>
      <c r="E203" s="122"/>
      <c r="F203" s="6"/>
    </row>
    <row r="204" spans="1:6" ht="12.75">
      <c r="A204" s="36"/>
      <c r="B204" s="7"/>
      <c r="C204" s="122"/>
      <c r="D204" s="122"/>
      <c r="E204" s="122"/>
      <c r="F204" s="6"/>
    </row>
    <row r="205" spans="1:6" ht="12.75">
      <c r="A205" s="36"/>
      <c r="B205" s="7"/>
      <c r="C205" s="122"/>
      <c r="D205" s="122"/>
      <c r="E205" s="122"/>
      <c r="F205" s="6"/>
    </row>
    <row r="206" spans="1:6" ht="12.75">
      <c r="A206" s="36"/>
      <c r="B206" s="7"/>
      <c r="C206" s="122"/>
      <c r="D206" s="122"/>
      <c r="E206" s="122"/>
      <c r="F206" s="6"/>
    </row>
    <row r="207" spans="1:6" ht="12.75">
      <c r="A207" s="36"/>
      <c r="B207" s="7"/>
      <c r="C207" s="122"/>
      <c r="D207" s="122"/>
      <c r="E207" s="122"/>
      <c r="F207" s="6"/>
    </row>
    <row r="208" spans="1:6" ht="12.75">
      <c r="A208" s="36"/>
      <c r="B208" s="7"/>
      <c r="C208" s="122"/>
      <c r="D208" s="122"/>
      <c r="E208" s="122"/>
      <c r="F208" s="6"/>
    </row>
    <row r="209" spans="1:6" ht="12.75">
      <c r="A209" s="36"/>
      <c r="B209" s="7"/>
      <c r="C209" s="122"/>
      <c r="D209" s="122"/>
      <c r="E209" s="122"/>
      <c r="F209" s="6"/>
    </row>
    <row r="210" spans="1:6" ht="12.75">
      <c r="A210" s="36"/>
      <c r="B210" s="7"/>
      <c r="C210" s="122"/>
      <c r="D210" s="122"/>
      <c r="E210" s="122"/>
      <c r="F210" s="6"/>
    </row>
    <row r="211" spans="1:6" ht="12.75">
      <c r="A211" s="36"/>
      <c r="B211" s="7"/>
      <c r="C211" s="122"/>
      <c r="D211" s="122"/>
      <c r="E211" s="122"/>
      <c r="F211" s="6"/>
    </row>
    <row r="212" spans="1:6" ht="12.75">
      <c r="A212" s="36"/>
      <c r="B212" s="7"/>
      <c r="C212" s="122"/>
      <c r="D212" s="122"/>
      <c r="E212" s="122"/>
      <c r="F212" s="6"/>
    </row>
    <row r="213" spans="1:6" ht="12.75">
      <c r="A213" s="36"/>
      <c r="B213" s="7"/>
      <c r="C213" s="122"/>
      <c r="D213" s="122"/>
      <c r="E213" s="122"/>
      <c r="F213" s="6"/>
    </row>
    <row r="214" spans="1:6" ht="12.75">
      <c r="A214" s="36"/>
      <c r="B214" s="7"/>
      <c r="C214" s="122"/>
      <c r="D214" s="122"/>
      <c r="E214" s="122"/>
      <c r="F214" s="6"/>
    </row>
    <row r="215" spans="1:6" ht="12.75">
      <c r="A215" s="36"/>
      <c r="B215" s="7"/>
      <c r="C215" s="122"/>
      <c r="D215" s="122"/>
      <c r="E215" s="122"/>
      <c r="F215" s="6"/>
    </row>
    <row r="216" spans="1:6" ht="12.75">
      <c r="A216" s="36"/>
      <c r="B216" s="7"/>
      <c r="C216" s="122"/>
      <c r="D216" s="122"/>
      <c r="E216" s="122"/>
      <c r="F216" s="6"/>
    </row>
    <row r="217" spans="1:6" ht="12.75">
      <c r="A217" s="36"/>
      <c r="B217" s="7"/>
      <c r="C217" s="122"/>
      <c r="D217" s="122"/>
      <c r="E217" s="122"/>
      <c r="F217" s="6"/>
    </row>
    <row r="218" spans="1:6" ht="12.75">
      <c r="A218" s="36"/>
      <c r="B218" s="7"/>
      <c r="C218" s="122"/>
      <c r="D218" s="122"/>
      <c r="E218" s="122"/>
      <c r="F218" s="6"/>
    </row>
    <row r="219" spans="1:6" ht="12.75">
      <c r="A219" s="36"/>
      <c r="B219" s="7"/>
      <c r="C219" s="122"/>
      <c r="D219" s="122"/>
      <c r="E219" s="122"/>
      <c r="F219" s="6"/>
    </row>
    <row r="220" spans="1:6" ht="12.75">
      <c r="A220" s="36"/>
      <c r="B220" s="7"/>
      <c r="C220" s="122"/>
      <c r="D220" s="122"/>
      <c r="E220" s="122"/>
      <c r="F220" s="6"/>
    </row>
    <row r="221" spans="1:6" ht="12.75">
      <c r="A221" s="36"/>
      <c r="B221" s="7"/>
      <c r="C221" s="122"/>
      <c r="D221" s="122"/>
      <c r="E221" s="122"/>
      <c r="F221" s="6"/>
    </row>
    <row r="222" spans="1:6" ht="12.75">
      <c r="A222" s="36"/>
      <c r="B222" s="7"/>
      <c r="C222" s="122"/>
      <c r="D222" s="122"/>
      <c r="E222" s="122"/>
      <c r="F222" s="6"/>
    </row>
    <row r="223" spans="1:6" ht="12.75">
      <c r="A223" s="36"/>
      <c r="B223" s="7"/>
      <c r="C223" s="122"/>
      <c r="D223" s="122"/>
      <c r="E223" s="122"/>
      <c r="F223" s="6"/>
    </row>
    <row r="224" spans="1:6" ht="12.75">
      <c r="A224" s="36"/>
      <c r="B224" s="7"/>
      <c r="C224" s="122"/>
      <c r="D224" s="122"/>
      <c r="E224" s="122"/>
      <c r="F224" s="6"/>
    </row>
    <row r="225" spans="1:6" ht="12.75">
      <c r="A225" s="36"/>
      <c r="B225" s="7"/>
      <c r="C225" s="122"/>
      <c r="D225" s="122"/>
      <c r="E225" s="122"/>
      <c r="F225" s="6"/>
    </row>
    <row r="226" spans="1:6" ht="12.75">
      <c r="A226" s="36"/>
      <c r="B226" s="7"/>
      <c r="C226" s="122"/>
      <c r="D226" s="122"/>
      <c r="E226" s="122"/>
      <c r="F226" s="6"/>
    </row>
    <row r="227" spans="1:6" ht="12.75">
      <c r="A227" s="36"/>
      <c r="B227" s="7"/>
      <c r="C227" s="122"/>
      <c r="D227" s="122"/>
      <c r="E227" s="122"/>
      <c r="F227" s="6"/>
    </row>
    <row r="228" spans="1:6" ht="12.75">
      <c r="A228" s="36"/>
      <c r="B228" s="7"/>
      <c r="C228" s="122"/>
      <c r="D228" s="122"/>
      <c r="E228" s="122"/>
      <c r="F228" s="6"/>
    </row>
    <row r="229" spans="1:6" ht="12.75">
      <c r="A229" s="36"/>
      <c r="B229" s="7"/>
      <c r="C229" s="122"/>
      <c r="D229" s="122"/>
      <c r="E229" s="122"/>
      <c r="F229" s="6"/>
    </row>
    <row r="230" spans="1:6" ht="12.75">
      <c r="A230" s="36"/>
      <c r="B230" s="7"/>
      <c r="C230" s="122"/>
      <c r="D230" s="122"/>
      <c r="E230" s="122"/>
      <c r="F230" s="6"/>
    </row>
    <row r="231" spans="1:6" ht="12.75">
      <c r="A231" s="36"/>
      <c r="B231" s="7"/>
      <c r="C231" s="122"/>
      <c r="D231" s="122"/>
      <c r="E231" s="122"/>
      <c r="F231" s="6"/>
    </row>
    <row r="232" spans="1:6" ht="12.75">
      <c r="A232" s="36"/>
      <c r="B232" s="7"/>
      <c r="C232" s="122"/>
      <c r="D232" s="122"/>
      <c r="E232" s="122"/>
      <c r="F232" s="6"/>
    </row>
    <row r="233" spans="1:6" ht="12.75">
      <c r="A233" s="36"/>
      <c r="B233" s="7"/>
      <c r="C233" s="122"/>
      <c r="D233" s="122"/>
      <c r="E233" s="122"/>
      <c r="F233" s="6"/>
    </row>
    <row r="234" spans="1:6" ht="12.75">
      <c r="A234" s="36"/>
      <c r="B234" s="7"/>
      <c r="C234" s="122"/>
      <c r="D234" s="122"/>
      <c r="E234" s="122"/>
      <c r="F234" s="6"/>
    </row>
    <row r="235" spans="1:6" ht="12.75">
      <c r="A235" s="36"/>
      <c r="B235" s="7"/>
      <c r="C235" s="122"/>
      <c r="D235" s="122"/>
      <c r="E235" s="122"/>
      <c r="F235" s="6"/>
    </row>
    <row r="236" spans="1:6" ht="12.75">
      <c r="A236" s="36"/>
      <c r="B236" s="7"/>
      <c r="C236" s="122"/>
      <c r="D236" s="122"/>
      <c r="E236" s="122"/>
      <c r="F236" s="6"/>
    </row>
    <row r="237" spans="1:6" ht="12.75">
      <c r="A237" s="36"/>
      <c r="B237" s="7"/>
      <c r="C237" s="122"/>
      <c r="D237" s="122"/>
      <c r="E237" s="122"/>
      <c r="F237" s="6"/>
    </row>
    <row r="238" spans="1:6" ht="12.75">
      <c r="A238" s="36"/>
      <c r="B238" s="7"/>
      <c r="C238" s="122"/>
      <c r="D238" s="122"/>
      <c r="E238" s="122"/>
      <c r="F238" s="6"/>
    </row>
    <row r="239" spans="1:6" ht="12.75">
      <c r="A239" s="36"/>
      <c r="B239" s="7"/>
      <c r="C239" s="122"/>
      <c r="D239" s="122"/>
      <c r="E239" s="122"/>
      <c r="F239" s="6"/>
    </row>
    <row r="240" spans="1:6" ht="12.75">
      <c r="A240" s="36"/>
      <c r="B240" s="7"/>
      <c r="C240" s="122"/>
      <c r="D240" s="122"/>
      <c r="E240" s="122"/>
      <c r="F240" s="6"/>
    </row>
    <row r="241" spans="1:6" ht="12.75">
      <c r="A241" s="36"/>
      <c r="B241" s="7"/>
      <c r="C241" s="122"/>
      <c r="D241" s="122"/>
      <c r="E241" s="122"/>
      <c r="F241" s="6"/>
    </row>
    <row r="242" spans="1:6" ht="12.75">
      <c r="A242" s="36"/>
      <c r="B242" s="7"/>
      <c r="C242" s="122"/>
      <c r="D242" s="122"/>
      <c r="E242" s="122"/>
      <c r="F242" s="6"/>
    </row>
    <row r="243" spans="1:6" ht="12.75">
      <c r="A243" s="36"/>
      <c r="B243" s="7"/>
      <c r="C243" s="122"/>
      <c r="D243" s="122"/>
      <c r="E243" s="122"/>
      <c r="F243" s="6"/>
    </row>
    <row r="244" spans="1:6" ht="12.75">
      <c r="A244" s="36"/>
      <c r="B244" s="7"/>
      <c r="C244" s="122"/>
      <c r="D244" s="122"/>
      <c r="E244" s="122"/>
      <c r="F244" s="6"/>
    </row>
    <row r="245" spans="1:6" ht="12.75">
      <c r="A245" s="36"/>
      <c r="B245" s="7"/>
      <c r="C245" s="122"/>
      <c r="D245" s="122"/>
      <c r="E245" s="122"/>
      <c r="F245" s="6"/>
    </row>
    <row r="246" spans="1:6" ht="12.75">
      <c r="A246" s="36"/>
      <c r="B246" s="7"/>
      <c r="C246" s="122"/>
      <c r="D246" s="122"/>
      <c r="E246" s="122"/>
      <c r="F246" s="6"/>
    </row>
    <row r="247" spans="1:6" ht="12.75">
      <c r="A247" s="36"/>
      <c r="B247" s="7"/>
      <c r="C247" s="122"/>
      <c r="D247" s="122"/>
      <c r="E247" s="122"/>
      <c r="F247" s="6"/>
    </row>
    <row r="248" spans="1:6" ht="12.75">
      <c r="A248" s="36"/>
      <c r="B248" s="7"/>
      <c r="C248" s="122"/>
      <c r="D248" s="122"/>
      <c r="E248" s="122"/>
      <c r="F248" s="6"/>
    </row>
    <row r="249" spans="1:6" ht="12.75">
      <c r="A249" s="36"/>
      <c r="B249" s="7"/>
      <c r="C249" s="122"/>
      <c r="D249" s="122"/>
      <c r="E249" s="122"/>
      <c r="F249" s="6"/>
    </row>
    <row r="250" spans="1:6" ht="12.75">
      <c r="A250" s="36"/>
      <c r="B250" s="7"/>
      <c r="C250" s="122"/>
      <c r="D250" s="122"/>
      <c r="E250" s="122"/>
      <c r="F250" s="6"/>
    </row>
    <row r="251" spans="1:6" ht="12.75">
      <c r="A251" s="36"/>
      <c r="B251" s="7"/>
      <c r="C251" s="122"/>
      <c r="D251" s="122"/>
      <c r="E251" s="122"/>
      <c r="F251" s="6"/>
    </row>
    <row r="252" spans="1:6" ht="12.75">
      <c r="A252" s="36"/>
      <c r="B252" s="7"/>
      <c r="C252" s="122"/>
      <c r="D252" s="122"/>
      <c r="E252" s="122"/>
      <c r="F252" s="6"/>
    </row>
    <row r="253" spans="1:6" ht="12.75">
      <c r="A253" s="36"/>
      <c r="B253" s="7"/>
      <c r="C253" s="122"/>
      <c r="D253" s="122"/>
      <c r="E253" s="122"/>
      <c r="F253" s="6"/>
    </row>
    <row r="254" spans="1:6" ht="12.75">
      <c r="A254" s="36"/>
      <c r="B254" s="7"/>
      <c r="C254" s="122"/>
      <c r="D254" s="122"/>
      <c r="E254" s="122"/>
      <c r="F254" s="6"/>
    </row>
    <row r="255" spans="1:6" ht="12.75">
      <c r="A255" s="7"/>
      <c r="B255" s="7"/>
      <c r="C255" s="122"/>
      <c r="D255" s="122"/>
      <c r="E255" s="122"/>
      <c r="F255" s="6"/>
    </row>
    <row r="256" spans="1:6" ht="12.75">
      <c r="A256" s="7"/>
      <c r="B256" s="7"/>
      <c r="C256" s="122"/>
      <c r="D256" s="122"/>
      <c r="E256" s="122"/>
      <c r="F256" s="6"/>
    </row>
    <row r="257" spans="1:6" ht="12.75">
      <c r="A257" s="7"/>
      <c r="B257" s="7"/>
      <c r="C257" s="122"/>
      <c r="D257" s="122"/>
      <c r="E257" s="122"/>
      <c r="F257" s="6"/>
    </row>
    <row r="258" spans="1:6" ht="12.75">
      <c r="A258" s="7"/>
      <c r="B258" s="7"/>
      <c r="C258" s="122"/>
      <c r="D258" s="122"/>
      <c r="E258" s="122"/>
      <c r="F258" s="6"/>
    </row>
    <row r="259" spans="1:6" ht="12.75">
      <c r="A259" s="7"/>
      <c r="B259" s="7"/>
      <c r="C259" s="122"/>
      <c r="D259" s="122"/>
      <c r="E259" s="122"/>
      <c r="F259" s="6"/>
    </row>
    <row r="260" spans="1:6" ht="12.75">
      <c r="A260" s="7"/>
      <c r="B260" s="7"/>
      <c r="C260" s="122"/>
      <c r="D260" s="122"/>
      <c r="E260" s="122"/>
      <c r="F260" s="6"/>
    </row>
    <row r="261" spans="1:6" ht="12.75">
      <c r="A261" s="7"/>
      <c r="B261" s="7"/>
      <c r="C261" s="122"/>
      <c r="D261" s="122"/>
      <c r="E261" s="122"/>
      <c r="F261" s="6"/>
    </row>
    <row r="262" spans="1:6" ht="12.75">
      <c r="A262" s="7"/>
      <c r="B262" s="7"/>
      <c r="C262" s="122"/>
      <c r="D262" s="122"/>
      <c r="E262" s="122"/>
      <c r="F262" s="6"/>
    </row>
    <row r="263" spans="1:6" ht="12.75">
      <c r="A263" s="7"/>
      <c r="B263" s="7"/>
      <c r="C263" s="122"/>
      <c r="D263" s="122"/>
      <c r="E263" s="122"/>
      <c r="F263" s="6"/>
    </row>
    <row r="264" spans="1:6" ht="12.75">
      <c r="A264" s="7"/>
      <c r="B264" s="7"/>
      <c r="C264" s="122"/>
      <c r="D264" s="122"/>
      <c r="E264" s="122"/>
      <c r="F264" s="6"/>
    </row>
    <row r="265" spans="1:6" ht="12.75">
      <c r="A265" s="7"/>
      <c r="B265" s="7"/>
      <c r="C265" s="122"/>
      <c r="D265" s="122"/>
      <c r="E265" s="122"/>
      <c r="F265" s="6"/>
    </row>
    <row r="266" spans="1:6" ht="12.75">
      <c r="A266" s="7"/>
      <c r="B266" s="7"/>
      <c r="C266" s="122"/>
      <c r="D266" s="122"/>
      <c r="E266" s="122"/>
      <c r="F266" s="6"/>
    </row>
    <row r="267" spans="1:6" ht="12.75">
      <c r="A267" s="7"/>
      <c r="B267" s="7"/>
      <c r="C267" s="122"/>
      <c r="D267" s="122"/>
      <c r="E267" s="122"/>
      <c r="F267" s="6"/>
    </row>
    <row r="268" spans="1:6" ht="12.75">
      <c r="A268" s="7"/>
      <c r="B268" s="7"/>
      <c r="C268" s="122"/>
      <c r="D268" s="122"/>
      <c r="E268" s="122"/>
      <c r="F268" s="6"/>
    </row>
    <row r="269" spans="1:6" ht="12.75">
      <c r="A269" s="7"/>
      <c r="B269" s="7"/>
      <c r="C269" s="122"/>
      <c r="D269" s="122"/>
      <c r="E269" s="122"/>
      <c r="F269" s="6"/>
    </row>
    <row r="270" spans="1:6" ht="12.75">
      <c r="A270" s="7"/>
      <c r="B270" s="7"/>
      <c r="C270" s="122"/>
      <c r="D270" s="122"/>
      <c r="E270" s="122"/>
      <c r="F270" s="6"/>
    </row>
    <row r="271" spans="1:6" ht="12.75">
      <c r="A271" s="7"/>
      <c r="B271" s="7"/>
      <c r="C271" s="122"/>
      <c r="D271" s="122"/>
      <c r="E271" s="122"/>
      <c r="F271" s="6"/>
    </row>
    <row r="272" spans="1:6" ht="12.75">
      <c r="A272" s="7"/>
      <c r="B272" s="7"/>
      <c r="C272" s="122"/>
      <c r="D272" s="122"/>
      <c r="E272" s="122"/>
      <c r="F272" s="6"/>
    </row>
    <row r="273" spans="1:6" ht="12.75">
      <c r="A273" s="7"/>
      <c r="B273" s="7"/>
      <c r="C273" s="122"/>
      <c r="D273" s="122"/>
      <c r="E273" s="122"/>
      <c r="F273" s="6"/>
    </row>
    <row r="274" spans="1:6" ht="12.75">
      <c r="A274" s="7"/>
      <c r="B274" s="7"/>
      <c r="C274" s="122"/>
      <c r="D274" s="122"/>
      <c r="E274" s="122"/>
      <c r="F274" s="6"/>
    </row>
    <row r="275" spans="1:6" ht="12.75">
      <c r="A275" s="7"/>
      <c r="B275" s="7"/>
      <c r="C275" s="122"/>
      <c r="D275" s="122"/>
      <c r="E275" s="122"/>
      <c r="F275" s="6"/>
    </row>
    <row r="276" spans="1:6" ht="12.75">
      <c r="A276" s="7"/>
      <c r="B276" s="7"/>
      <c r="C276" s="122"/>
      <c r="D276" s="122"/>
      <c r="E276" s="122"/>
      <c r="F276" s="6"/>
    </row>
    <row r="277" spans="1:6" ht="12.75">
      <c r="A277" s="7"/>
      <c r="B277" s="7"/>
      <c r="C277" s="122"/>
      <c r="D277" s="122"/>
      <c r="E277" s="122"/>
      <c r="F277" s="6"/>
    </row>
    <row r="278" spans="1:6" ht="12.75">
      <c r="A278" s="7"/>
      <c r="B278" s="7"/>
      <c r="C278" s="122"/>
      <c r="D278" s="122"/>
      <c r="E278" s="122"/>
      <c r="F278" s="6"/>
    </row>
    <row r="279" spans="1:6" ht="12.75">
      <c r="A279" s="7"/>
      <c r="B279" s="7"/>
      <c r="C279" s="122"/>
      <c r="D279" s="122"/>
      <c r="E279" s="122"/>
      <c r="F279" s="6"/>
    </row>
    <row r="280" spans="1:6" ht="12.75">
      <c r="A280" s="7"/>
      <c r="B280" s="7"/>
      <c r="C280" s="122"/>
      <c r="D280" s="122"/>
      <c r="E280" s="122"/>
      <c r="F280" s="6"/>
    </row>
    <row r="281" spans="1:6" ht="12.75">
      <c r="A281" s="7"/>
      <c r="B281" s="7"/>
      <c r="C281" s="122"/>
      <c r="D281" s="122"/>
      <c r="E281" s="122"/>
      <c r="F281" s="6"/>
    </row>
    <row r="282" spans="1:6" ht="12.75">
      <c r="A282" s="7"/>
      <c r="B282" s="7"/>
      <c r="C282" s="122"/>
      <c r="D282" s="122"/>
      <c r="E282" s="122"/>
      <c r="F282" s="6"/>
    </row>
    <row r="283" spans="1:6" ht="12.75">
      <c r="A283" s="7"/>
      <c r="B283" s="7"/>
      <c r="C283" s="122"/>
      <c r="D283" s="122"/>
      <c r="E283" s="122"/>
      <c r="F283" s="6"/>
    </row>
    <row r="284" spans="1:6" ht="12.75">
      <c r="A284" s="7"/>
      <c r="B284" s="7"/>
      <c r="C284" s="122"/>
      <c r="D284" s="122"/>
      <c r="E284" s="122"/>
      <c r="F284" s="6"/>
    </row>
    <row r="285" spans="1:6" ht="12.75">
      <c r="A285" s="7"/>
      <c r="B285" s="7"/>
      <c r="C285" s="122"/>
      <c r="D285" s="122"/>
      <c r="E285" s="122"/>
      <c r="F285" s="6"/>
    </row>
    <row r="286" spans="1:6" ht="12.75">
      <c r="A286" s="7"/>
      <c r="B286" s="7"/>
      <c r="C286" s="122"/>
      <c r="D286" s="122"/>
      <c r="E286" s="122"/>
      <c r="F286" s="6"/>
    </row>
    <row r="287" spans="1:6" ht="12.75">
      <c r="A287" s="7"/>
      <c r="B287" s="7"/>
      <c r="C287" s="122"/>
      <c r="D287" s="122"/>
      <c r="E287" s="122"/>
      <c r="F287" s="6"/>
    </row>
    <row r="288" spans="1:6" ht="12.75">
      <c r="A288" s="7"/>
      <c r="B288" s="7"/>
      <c r="C288" s="122"/>
      <c r="D288" s="122"/>
      <c r="E288" s="122"/>
      <c r="F288" s="6"/>
    </row>
    <row r="289" spans="1:6" ht="12.75">
      <c r="A289" s="7"/>
      <c r="B289" s="7"/>
      <c r="C289" s="122"/>
      <c r="D289" s="122"/>
      <c r="E289" s="122"/>
      <c r="F289" s="6"/>
    </row>
    <row r="290" spans="1:6" ht="12.75">
      <c r="A290" s="7"/>
      <c r="B290" s="7"/>
      <c r="C290" s="122"/>
      <c r="D290" s="122"/>
      <c r="E290" s="122"/>
      <c r="F290" s="6"/>
    </row>
    <row r="291" spans="1:6" ht="12.75">
      <c r="A291" s="7"/>
      <c r="B291" s="7"/>
      <c r="C291" s="122"/>
      <c r="D291" s="122"/>
      <c r="E291" s="122"/>
      <c r="F291" s="6"/>
    </row>
    <row r="292" spans="1:6" ht="12.75">
      <c r="A292" s="7"/>
      <c r="B292" s="7"/>
      <c r="C292" s="122"/>
      <c r="D292" s="122"/>
      <c r="E292" s="122"/>
      <c r="F292" s="6"/>
    </row>
    <row r="293" spans="1:6" ht="12.75">
      <c r="A293" s="7"/>
      <c r="B293" s="7"/>
      <c r="C293" s="122"/>
      <c r="D293" s="122"/>
      <c r="E293" s="122"/>
      <c r="F293" s="6"/>
    </row>
    <row r="294" spans="1:6" ht="12.75">
      <c r="A294" s="7"/>
      <c r="B294" s="7"/>
      <c r="C294" s="122"/>
      <c r="D294" s="122"/>
      <c r="E294" s="122"/>
      <c r="F294" s="6"/>
    </row>
    <row r="295" spans="1:6" ht="12.75">
      <c r="A295" s="7"/>
      <c r="B295" s="7"/>
      <c r="C295" s="122"/>
      <c r="D295" s="122"/>
      <c r="E295" s="122"/>
      <c r="F295" s="6"/>
    </row>
    <row r="296" spans="1:6" ht="12.75">
      <c r="A296" s="7"/>
      <c r="B296" s="7"/>
      <c r="C296" s="122"/>
      <c r="D296" s="122"/>
      <c r="E296" s="122"/>
      <c r="F296" s="6"/>
    </row>
    <row r="297" spans="1:6" ht="12.75">
      <c r="A297" s="7"/>
      <c r="B297" s="7"/>
      <c r="C297" s="122"/>
      <c r="D297" s="122"/>
      <c r="E297" s="122"/>
      <c r="F297" s="6"/>
    </row>
    <row r="298" spans="1:6" ht="12.75">
      <c r="A298" s="7"/>
      <c r="B298" s="7"/>
      <c r="C298" s="122"/>
      <c r="D298" s="122"/>
      <c r="E298" s="122"/>
      <c r="F298" s="6"/>
    </row>
    <row r="299" spans="1:6" ht="12.75">
      <c r="A299" s="7"/>
      <c r="B299" s="7"/>
      <c r="C299" s="122"/>
      <c r="D299" s="122"/>
      <c r="E299" s="122"/>
      <c r="F299" s="6"/>
    </row>
    <row r="300" spans="1:6" ht="12.75">
      <c r="A300" s="7"/>
      <c r="B300" s="7"/>
      <c r="C300" s="122"/>
      <c r="D300" s="122"/>
      <c r="E300" s="122"/>
      <c r="F300" s="6"/>
    </row>
    <row r="301" spans="1:6" ht="12.75">
      <c r="A301" s="7"/>
      <c r="B301" s="7"/>
      <c r="C301" s="122"/>
      <c r="D301" s="122"/>
      <c r="E301" s="122"/>
      <c r="F301" s="6"/>
    </row>
    <row r="302" spans="1:6" ht="12.75">
      <c r="A302" s="7"/>
      <c r="B302" s="7"/>
      <c r="C302" s="122"/>
      <c r="D302" s="122"/>
      <c r="E302" s="122"/>
      <c r="F302" s="6"/>
    </row>
    <row r="303" spans="1:6" ht="12.75">
      <c r="A303" s="7"/>
      <c r="B303" s="7"/>
      <c r="C303" s="122"/>
      <c r="D303" s="122"/>
      <c r="E303" s="122"/>
      <c r="F303" s="6"/>
    </row>
    <row r="304" spans="1:6" ht="12.75">
      <c r="A304" s="7"/>
      <c r="B304" s="7"/>
      <c r="C304" s="122"/>
      <c r="D304" s="122"/>
      <c r="E304" s="122"/>
      <c r="F304" s="6"/>
    </row>
    <row r="305" spans="1:6" ht="12.75">
      <c r="A305" s="7"/>
      <c r="B305" s="7"/>
      <c r="C305" s="122"/>
      <c r="D305" s="122"/>
      <c r="E305" s="122"/>
      <c r="F305" s="6"/>
    </row>
    <row r="306" spans="1:6" ht="12.75">
      <c r="A306" s="7"/>
      <c r="B306" s="7"/>
      <c r="C306" s="122"/>
      <c r="D306" s="122"/>
      <c r="E306" s="122"/>
      <c r="F306" s="6"/>
    </row>
    <row r="307" spans="1:6" ht="12.75">
      <c r="A307" s="7"/>
      <c r="B307" s="7"/>
      <c r="C307" s="122"/>
      <c r="D307" s="122"/>
      <c r="E307" s="122"/>
      <c r="F307" s="6"/>
    </row>
    <row r="308" spans="1:6" ht="12.75">
      <c r="A308" s="7"/>
      <c r="B308" s="7"/>
      <c r="C308" s="122"/>
      <c r="D308" s="122"/>
      <c r="E308" s="122"/>
      <c r="F308" s="6"/>
    </row>
    <row r="309" spans="1:6" ht="12.75">
      <c r="A309" s="7"/>
      <c r="B309" s="7"/>
      <c r="C309" s="122"/>
      <c r="D309" s="122"/>
      <c r="E309" s="122"/>
      <c r="F309" s="6"/>
    </row>
    <row r="310" spans="1:6" ht="12.75">
      <c r="A310" s="7"/>
      <c r="B310" s="7"/>
      <c r="C310" s="122"/>
      <c r="D310" s="122"/>
      <c r="E310" s="122"/>
      <c r="F310" s="6"/>
    </row>
    <row r="311" spans="1:6" ht="12.75">
      <c r="A311" s="7"/>
      <c r="B311" s="7"/>
      <c r="C311" s="122"/>
      <c r="D311" s="122"/>
      <c r="E311" s="122"/>
      <c r="F311" s="6"/>
    </row>
    <row r="312" spans="1:6" ht="12.75">
      <c r="A312" s="7"/>
      <c r="B312" s="7"/>
      <c r="C312" s="122"/>
      <c r="D312" s="122"/>
      <c r="E312" s="122"/>
      <c r="F312" s="6"/>
    </row>
    <row r="313" spans="1:6" ht="12.75">
      <c r="A313" s="7"/>
      <c r="B313" s="7"/>
      <c r="C313" s="122"/>
      <c r="D313" s="122"/>
      <c r="E313" s="122"/>
      <c r="F313" s="6"/>
    </row>
    <row r="314" spans="1:6" ht="12.75">
      <c r="A314" s="7"/>
      <c r="B314" s="7"/>
      <c r="C314" s="122"/>
      <c r="D314" s="122"/>
      <c r="E314" s="122"/>
      <c r="F314" s="6"/>
    </row>
    <row r="315" spans="1:6" ht="12.75">
      <c r="A315" s="7"/>
      <c r="B315" s="7"/>
      <c r="C315" s="122"/>
      <c r="D315" s="122"/>
      <c r="E315" s="122"/>
      <c r="F315" s="6"/>
    </row>
    <row r="316" spans="1:6" ht="12.75">
      <c r="A316" s="7"/>
      <c r="B316" s="7"/>
      <c r="C316" s="122"/>
      <c r="D316" s="122"/>
      <c r="E316" s="122"/>
      <c r="F316" s="6"/>
    </row>
    <row r="317" spans="1:6" ht="12.75">
      <c r="A317" s="7"/>
      <c r="B317" s="7"/>
      <c r="C317" s="122"/>
      <c r="D317" s="122"/>
      <c r="E317" s="122"/>
      <c r="F317" s="6"/>
    </row>
    <row r="318" spans="1:6" ht="12.75">
      <c r="A318" s="7"/>
      <c r="B318" s="7"/>
      <c r="C318" s="122"/>
      <c r="D318" s="122"/>
      <c r="E318" s="122"/>
      <c r="F318" s="6"/>
    </row>
    <row r="319" spans="1:6" ht="12.75">
      <c r="A319" s="7"/>
      <c r="B319" s="7"/>
      <c r="C319" s="122"/>
      <c r="D319" s="122"/>
      <c r="E319" s="122"/>
      <c r="F319" s="6"/>
    </row>
    <row r="320" spans="1:6" ht="12.75">
      <c r="A320" s="7"/>
      <c r="B320" s="7"/>
      <c r="C320" s="122"/>
      <c r="D320" s="122"/>
      <c r="E320" s="122"/>
      <c r="F320" s="6"/>
    </row>
    <row r="321" spans="1:6" ht="12.75">
      <c r="A321" s="7"/>
      <c r="B321" s="7"/>
      <c r="C321" s="122"/>
      <c r="D321" s="122"/>
      <c r="E321" s="122"/>
      <c r="F321" s="6"/>
    </row>
    <row r="322" spans="1:6" ht="12.75">
      <c r="A322" s="7"/>
      <c r="B322" s="7"/>
      <c r="C322" s="122"/>
      <c r="D322" s="122"/>
      <c r="E322" s="122"/>
      <c r="F322" s="6"/>
    </row>
    <row r="323" spans="1:6" ht="12.75">
      <c r="A323" s="7"/>
      <c r="B323" s="7"/>
      <c r="C323" s="122"/>
      <c r="D323" s="122"/>
      <c r="E323" s="122"/>
      <c r="F323" s="6"/>
    </row>
    <row r="324" spans="1:6" ht="12.75">
      <c r="A324" s="7"/>
      <c r="B324" s="7"/>
      <c r="C324" s="122"/>
      <c r="D324" s="122"/>
      <c r="E324" s="122"/>
      <c r="F324" s="6"/>
    </row>
    <row r="325" spans="1:6" ht="12.75">
      <c r="A325" s="7"/>
      <c r="B325" s="7"/>
      <c r="C325" s="122"/>
      <c r="D325" s="122"/>
      <c r="E325" s="122"/>
      <c r="F325" s="6"/>
    </row>
    <row r="326" spans="1:6" ht="12.75">
      <c r="A326" s="7"/>
      <c r="B326" s="7"/>
      <c r="C326" s="122"/>
      <c r="D326" s="122"/>
      <c r="E326" s="122"/>
      <c r="F326" s="6"/>
    </row>
    <row r="327" spans="1:6" ht="12.75">
      <c r="A327" s="7"/>
      <c r="B327" s="7"/>
      <c r="C327" s="122"/>
      <c r="D327" s="122"/>
      <c r="E327" s="122"/>
      <c r="F327" s="6"/>
    </row>
    <row r="328" spans="1:6" ht="12.75">
      <c r="A328" s="7"/>
      <c r="B328" s="7"/>
      <c r="C328" s="122"/>
      <c r="D328" s="122"/>
      <c r="E328" s="122"/>
      <c r="F328" s="6"/>
    </row>
    <row r="329" spans="1:6" ht="12.75">
      <c r="A329" s="7"/>
      <c r="B329" s="7"/>
      <c r="C329" s="122"/>
      <c r="D329" s="122"/>
      <c r="E329" s="122"/>
      <c r="F329" s="6"/>
    </row>
    <row r="330" spans="1:6" ht="12.75">
      <c r="A330" s="7"/>
      <c r="B330" s="7"/>
      <c r="C330" s="122"/>
      <c r="D330" s="122"/>
      <c r="E330" s="122"/>
      <c r="F330" s="6"/>
    </row>
    <row r="331" spans="1:6" ht="12.75">
      <c r="A331" s="7"/>
      <c r="B331" s="7"/>
      <c r="C331" s="122"/>
      <c r="D331" s="122"/>
      <c r="E331" s="122"/>
      <c r="F331" s="6"/>
    </row>
    <row r="332" spans="1:6" ht="12.75">
      <c r="A332" s="7"/>
      <c r="B332" s="7"/>
      <c r="C332" s="122"/>
      <c r="D332" s="122"/>
      <c r="E332" s="122"/>
      <c r="F332" s="6"/>
    </row>
    <row r="333" spans="1:6" ht="12.75">
      <c r="A333" s="7"/>
      <c r="B333" s="7"/>
      <c r="C333" s="122"/>
      <c r="D333" s="122"/>
      <c r="E333" s="122"/>
      <c r="F333" s="6"/>
    </row>
    <row r="334" spans="1:6" ht="12.75">
      <c r="A334" s="7"/>
      <c r="B334" s="7"/>
      <c r="C334" s="122"/>
      <c r="D334" s="122"/>
      <c r="E334" s="122"/>
      <c r="F334" s="6"/>
    </row>
    <row r="335" spans="1:6" ht="12.75">
      <c r="A335" s="7"/>
      <c r="B335" s="7"/>
      <c r="C335" s="122"/>
      <c r="D335" s="122"/>
      <c r="E335" s="122"/>
      <c r="F335" s="6"/>
    </row>
    <row r="336" spans="1:6" ht="12.75">
      <c r="A336" s="7"/>
      <c r="B336" s="7"/>
      <c r="C336" s="122"/>
      <c r="D336" s="122"/>
      <c r="E336" s="122"/>
      <c r="F336" s="6"/>
    </row>
    <row r="337" spans="1:6" ht="12.75">
      <c r="A337" s="7"/>
      <c r="B337" s="7"/>
      <c r="C337" s="122"/>
      <c r="D337" s="122"/>
      <c r="E337" s="122"/>
      <c r="F337" s="6"/>
    </row>
    <row r="338" spans="1:6" ht="12.75">
      <c r="A338" s="7"/>
      <c r="B338" s="7"/>
      <c r="C338" s="122"/>
      <c r="D338" s="122"/>
      <c r="E338" s="122"/>
      <c r="F338" s="6"/>
    </row>
    <row r="339" spans="1:6" ht="12.75">
      <c r="A339" s="7"/>
      <c r="B339" s="7"/>
      <c r="C339" s="122"/>
      <c r="D339" s="122"/>
      <c r="E339" s="122"/>
      <c r="F339" s="6"/>
    </row>
    <row r="340" spans="1:6" ht="12.75">
      <c r="A340" s="7"/>
      <c r="B340" s="7"/>
      <c r="C340" s="122"/>
      <c r="D340" s="122"/>
      <c r="E340" s="122"/>
      <c r="F340" s="6"/>
    </row>
    <row r="341" spans="1:6" ht="12.75">
      <c r="A341" s="7"/>
      <c r="B341" s="7"/>
      <c r="C341" s="122"/>
      <c r="D341" s="122"/>
      <c r="E341" s="122"/>
      <c r="F341" s="6"/>
    </row>
    <row r="342" spans="1:6" ht="12.75">
      <c r="A342" s="7"/>
      <c r="B342" s="7"/>
      <c r="C342" s="122"/>
      <c r="D342" s="122"/>
      <c r="E342" s="122"/>
      <c r="F342" s="6"/>
    </row>
    <row r="343" spans="1:6" ht="12.75">
      <c r="A343" s="7"/>
      <c r="B343" s="7"/>
      <c r="C343" s="122"/>
      <c r="D343" s="122"/>
      <c r="E343" s="122"/>
      <c r="F343" s="6"/>
    </row>
    <row r="344" spans="1:6" ht="12.75">
      <c r="A344" s="7"/>
      <c r="B344" s="7"/>
      <c r="C344" s="122"/>
      <c r="D344" s="122"/>
      <c r="E344" s="122"/>
      <c r="F344" s="6"/>
    </row>
    <row r="345" spans="1:6" ht="12.75">
      <c r="A345" s="7"/>
      <c r="B345" s="7"/>
      <c r="C345" s="122"/>
      <c r="D345" s="122"/>
      <c r="E345" s="122"/>
      <c r="F345" s="6"/>
    </row>
    <row r="346" spans="1:6" ht="12.75">
      <c r="A346" s="7"/>
      <c r="B346" s="7"/>
      <c r="C346" s="122"/>
      <c r="D346" s="122"/>
      <c r="E346" s="122"/>
      <c r="F346" s="6"/>
    </row>
    <row r="347" spans="1:6" ht="12.75">
      <c r="A347" s="7"/>
      <c r="B347" s="7"/>
      <c r="C347" s="122"/>
      <c r="D347" s="122"/>
      <c r="E347" s="122"/>
      <c r="F347" s="6"/>
    </row>
    <row r="348" spans="1:6" ht="12.75">
      <c r="A348" s="7"/>
      <c r="B348" s="7"/>
      <c r="C348" s="122"/>
      <c r="D348" s="122"/>
      <c r="E348" s="122"/>
      <c r="F348" s="6"/>
    </row>
    <row r="349" spans="1:6" ht="12.75">
      <c r="A349" s="7"/>
      <c r="B349" s="7"/>
      <c r="C349" s="122"/>
      <c r="D349" s="122"/>
      <c r="E349" s="122"/>
      <c r="F349" s="6"/>
    </row>
    <row r="350" spans="1:6" ht="12.75">
      <c r="A350" s="7"/>
      <c r="B350" s="7"/>
      <c r="C350" s="122"/>
      <c r="D350" s="122"/>
      <c r="E350" s="122"/>
      <c r="F350" s="6"/>
    </row>
    <row r="351" spans="1:6" ht="12.75">
      <c r="A351" s="7"/>
      <c r="B351" s="7"/>
      <c r="C351" s="122"/>
      <c r="D351" s="122"/>
      <c r="E351" s="122"/>
      <c r="F351" s="6"/>
    </row>
    <row r="352" spans="1:6" ht="12.75">
      <c r="A352" s="7"/>
      <c r="B352" s="7"/>
      <c r="C352" s="122"/>
      <c r="D352" s="122"/>
      <c r="E352" s="122"/>
      <c r="F352" s="6"/>
    </row>
    <row r="353" spans="1:6" ht="12.75">
      <c r="A353" s="7"/>
      <c r="B353" s="7"/>
      <c r="C353" s="122"/>
      <c r="D353" s="122"/>
      <c r="E353" s="122"/>
      <c r="F353" s="6"/>
    </row>
    <row r="354" spans="1:6" ht="12.75">
      <c r="A354" s="7"/>
      <c r="B354" s="7"/>
      <c r="C354" s="122"/>
      <c r="D354" s="122"/>
      <c r="E354" s="122"/>
      <c r="F354" s="6"/>
    </row>
    <row r="355" spans="1:6" ht="12.75">
      <c r="A355" s="7"/>
      <c r="B355" s="7"/>
      <c r="C355" s="122"/>
      <c r="D355" s="122"/>
      <c r="E355" s="122"/>
      <c r="F355" s="6"/>
    </row>
    <row r="356" spans="1:6" ht="12.75">
      <c r="A356" s="7"/>
      <c r="B356" s="7"/>
      <c r="C356" s="122"/>
      <c r="D356" s="122"/>
      <c r="E356" s="122"/>
      <c r="F356" s="6"/>
    </row>
    <row r="357" spans="1:6" ht="12.75">
      <c r="A357" s="7"/>
      <c r="B357" s="7"/>
      <c r="C357" s="122"/>
      <c r="D357" s="122"/>
      <c r="E357" s="122"/>
      <c r="F357" s="6"/>
    </row>
    <row r="358" spans="1:6" ht="12.75">
      <c r="A358" s="7"/>
      <c r="B358" s="7"/>
      <c r="C358" s="122"/>
      <c r="D358" s="122"/>
      <c r="E358" s="122"/>
      <c r="F358" s="6"/>
    </row>
    <row r="359" spans="1:6" ht="12.75">
      <c r="A359" s="7"/>
      <c r="B359" s="7"/>
      <c r="C359" s="122"/>
      <c r="D359" s="122"/>
      <c r="E359" s="122"/>
      <c r="F359" s="6"/>
    </row>
    <row r="360" spans="1:6" ht="12.75">
      <c r="A360" s="7"/>
      <c r="B360" s="7"/>
      <c r="C360" s="122"/>
      <c r="D360" s="122"/>
      <c r="E360" s="122"/>
      <c r="F360" s="6"/>
    </row>
    <row r="361" spans="1:6" ht="12.75">
      <c r="A361" s="7"/>
      <c r="B361" s="7"/>
      <c r="C361" s="122"/>
      <c r="D361" s="122"/>
      <c r="E361" s="122"/>
      <c r="F361" s="6"/>
    </row>
    <row r="362" spans="1:6" ht="12.75">
      <c r="A362" s="7"/>
      <c r="B362" s="7"/>
      <c r="C362" s="122"/>
      <c r="D362" s="122"/>
      <c r="E362" s="122"/>
      <c r="F362" s="6"/>
    </row>
    <row r="363" spans="1:6" ht="12.75">
      <c r="A363" s="7"/>
      <c r="B363" s="7"/>
      <c r="C363" s="122"/>
      <c r="D363" s="122"/>
      <c r="E363" s="122"/>
      <c r="F363" s="6"/>
    </row>
    <row r="364" spans="1:6" ht="12.75">
      <c r="A364" s="7"/>
      <c r="B364" s="7"/>
      <c r="C364" s="122"/>
      <c r="D364" s="122"/>
      <c r="E364" s="122"/>
      <c r="F364" s="6"/>
    </row>
    <row r="365" spans="1:6" ht="12.75">
      <c r="A365" s="7"/>
      <c r="B365" s="7"/>
      <c r="C365" s="122"/>
      <c r="D365" s="122"/>
      <c r="E365" s="122"/>
      <c r="F365" s="6"/>
    </row>
    <row r="366" spans="1:6" ht="12.75">
      <c r="A366" s="7"/>
      <c r="B366" s="7"/>
      <c r="C366" s="122"/>
      <c r="D366" s="122"/>
      <c r="E366" s="122"/>
      <c r="F366" s="6"/>
    </row>
    <row r="367" spans="1:6" ht="12.75">
      <c r="A367" s="7"/>
      <c r="B367" s="7"/>
      <c r="C367" s="122"/>
      <c r="D367" s="122"/>
      <c r="E367" s="122"/>
      <c r="F367" s="6"/>
    </row>
    <row r="368" spans="1:6" ht="12.75">
      <c r="A368" s="7"/>
      <c r="B368" s="7"/>
      <c r="C368" s="122"/>
      <c r="D368" s="122"/>
      <c r="E368" s="122"/>
      <c r="F368" s="6"/>
    </row>
    <row r="369" spans="1:6" ht="12.75">
      <c r="A369" s="7"/>
      <c r="B369" s="7"/>
      <c r="C369" s="122"/>
      <c r="D369" s="122"/>
      <c r="E369" s="122"/>
      <c r="F369" s="6"/>
    </row>
    <row r="370" spans="1:6" ht="12.75">
      <c r="A370" s="7"/>
      <c r="B370" s="7"/>
      <c r="C370" s="122"/>
      <c r="D370" s="122"/>
      <c r="E370" s="122"/>
      <c r="F370" s="6"/>
    </row>
    <row r="371" spans="1:6" ht="12.75">
      <c r="A371" s="7"/>
      <c r="B371" s="7"/>
      <c r="C371" s="122"/>
      <c r="D371" s="122"/>
      <c r="E371" s="122"/>
      <c r="F371" s="6"/>
    </row>
    <row r="372" spans="1:6" ht="12.75">
      <c r="A372" s="7"/>
      <c r="B372" s="7"/>
      <c r="C372" s="122"/>
      <c r="D372" s="122"/>
      <c r="E372" s="122"/>
      <c r="F372" s="6"/>
    </row>
    <row r="373" spans="1:6" ht="12.75">
      <c r="A373" s="7"/>
      <c r="B373" s="7"/>
      <c r="C373" s="122"/>
      <c r="D373" s="122"/>
      <c r="E373" s="122"/>
      <c r="F373" s="6"/>
    </row>
    <row r="374" spans="1:6" ht="12.75">
      <c r="A374" s="7"/>
      <c r="B374" s="7"/>
      <c r="C374" s="122"/>
      <c r="D374" s="122"/>
      <c r="E374" s="122"/>
      <c r="F374" s="6"/>
    </row>
    <row r="375" spans="1:6" ht="12.75">
      <c r="A375" s="7"/>
      <c r="B375" s="7"/>
      <c r="C375" s="122"/>
      <c r="D375" s="122"/>
      <c r="E375" s="122"/>
      <c r="F375" s="6"/>
    </row>
    <row r="376" spans="1:6" ht="12.75">
      <c r="A376" s="7"/>
      <c r="B376" s="7"/>
      <c r="C376" s="122"/>
      <c r="D376" s="122"/>
      <c r="E376" s="122"/>
      <c r="F376" s="6"/>
    </row>
    <row r="377" spans="1:6" ht="12.75">
      <c r="A377" s="7"/>
      <c r="B377" s="7"/>
      <c r="C377" s="122"/>
      <c r="D377" s="122"/>
      <c r="E377" s="122"/>
      <c r="F377" s="6"/>
    </row>
    <row r="378" spans="1:6" ht="12.75">
      <c r="A378" s="7"/>
      <c r="B378" s="7"/>
      <c r="C378" s="122"/>
      <c r="D378" s="122"/>
      <c r="E378" s="122"/>
      <c r="F378" s="6"/>
    </row>
    <row r="379" spans="1:6" ht="12.75">
      <c r="A379" s="7"/>
      <c r="B379" s="7"/>
      <c r="C379" s="122"/>
      <c r="D379" s="122"/>
      <c r="E379" s="122"/>
      <c r="F379" s="6"/>
    </row>
    <row r="380" spans="1:6" ht="12.75">
      <c r="A380" s="7"/>
      <c r="B380" s="7"/>
      <c r="C380" s="122"/>
      <c r="D380" s="122"/>
      <c r="E380" s="122"/>
      <c r="F380" s="6"/>
    </row>
    <row r="381" spans="1:6" ht="12.75">
      <c r="A381" s="7"/>
      <c r="B381" s="7"/>
      <c r="C381" s="122"/>
      <c r="D381" s="122"/>
      <c r="E381" s="122"/>
      <c r="F381" s="6"/>
    </row>
    <row r="382" spans="1:6" ht="12.75">
      <c r="A382" s="7"/>
      <c r="B382" s="7"/>
      <c r="C382" s="122"/>
      <c r="D382" s="122"/>
      <c r="E382" s="122"/>
      <c r="F382" s="6"/>
    </row>
    <row r="383" spans="1:6" ht="12.75">
      <c r="A383" s="7"/>
      <c r="B383" s="7"/>
      <c r="C383" s="122"/>
      <c r="D383" s="122"/>
      <c r="E383" s="122"/>
      <c r="F383" s="6"/>
    </row>
    <row r="384" spans="1:6" ht="12.75">
      <c r="A384" s="7"/>
      <c r="B384" s="7"/>
      <c r="C384" s="122"/>
      <c r="D384" s="122"/>
      <c r="E384" s="122"/>
      <c r="F384" s="6"/>
    </row>
    <row r="385" spans="1:6" ht="12.75">
      <c r="A385" s="7"/>
      <c r="B385" s="7"/>
      <c r="C385" s="122"/>
      <c r="D385" s="122"/>
      <c r="E385" s="122"/>
      <c r="F385" s="6"/>
    </row>
    <row r="386" spans="1:6" ht="12.75">
      <c r="A386" s="7"/>
      <c r="B386" s="7"/>
      <c r="C386" s="122"/>
      <c r="D386" s="122"/>
      <c r="E386" s="122"/>
      <c r="F386" s="6"/>
    </row>
    <row r="387" spans="1:6" ht="12.75">
      <c r="A387" s="7"/>
      <c r="B387" s="7"/>
      <c r="C387" s="122"/>
      <c r="D387" s="122"/>
      <c r="E387" s="122"/>
      <c r="F387" s="6"/>
    </row>
    <row r="388" spans="1:6" ht="12.75">
      <c r="A388" s="7"/>
      <c r="B388" s="7"/>
      <c r="C388" s="122"/>
      <c r="D388" s="122"/>
      <c r="E388" s="122"/>
      <c r="F388" s="6"/>
    </row>
    <row r="389" spans="1:6" ht="12.75">
      <c r="A389" s="7"/>
      <c r="B389" s="7"/>
      <c r="C389" s="122"/>
      <c r="D389" s="122"/>
      <c r="E389" s="122"/>
      <c r="F389" s="6"/>
    </row>
    <row r="390" spans="1:6" ht="12.75">
      <c r="A390" s="7"/>
      <c r="B390" s="7"/>
      <c r="C390" s="122"/>
      <c r="D390" s="122"/>
      <c r="E390" s="122"/>
      <c r="F390" s="6"/>
    </row>
    <row r="391" spans="1:6" ht="12.75">
      <c r="A391" s="7"/>
      <c r="B391" s="7"/>
      <c r="C391" s="122"/>
      <c r="D391" s="122"/>
      <c r="E391" s="122"/>
      <c r="F391" s="6"/>
    </row>
    <row r="392" spans="1:6" ht="12.75">
      <c r="A392" s="7"/>
      <c r="B392" s="7"/>
      <c r="C392" s="122"/>
      <c r="D392" s="122"/>
      <c r="E392" s="122"/>
      <c r="F392" s="6"/>
    </row>
    <row r="393" spans="1:6" ht="12.75">
      <c r="A393" s="7"/>
      <c r="B393" s="7"/>
      <c r="C393" s="122"/>
      <c r="D393" s="122"/>
      <c r="E393" s="122"/>
      <c r="F393" s="6"/>
    </row>
    <row r="394" spans="1:6" ht="12.75">
      <c r="A394" s="7"/>
      <c r="B394" s="7"/>
      <c r="C394" s="122"/>
      <c r="D394" s="122"/>
      <c r="E394" s="122"/>
      <c r="F394" s="6"/>
    </row>
    <row r="395" spans="1:6" ht="12.75">
      <c r="A395" s="7"/>
      <c r="B395" s="7"/>
      <c r="C395" s="122"/>
      <c r="D395" s="122"/>
      <c r="E395" s="122"/>
      <c r="F395" s="6"/>
    </row>
    <row r="396" spans="1:6" ht="12.75">
      <c r="A396" s="7"/>
      <c r="B396" s="7"/>
      <c r="C396" s="122"/>
      <c r="D396" s="122"/>
      <c r="E396" s="122"/>
      <c r="F396" s="6"/>
    </row>
    <row r="397" spans="1:6" ht="12.75">
      <c r="A397" s="7"/>
      <c r="B397" s="7"/>
      <c r="C397" s="122"/>
      <c r="D397" s="122"/>
      <c r="E397" s="122"/>
      <c r="F397" s="6"/>
    </row>
    <row r="398" spans="1:6" ht="12.75">
      <c r="A398" s="7"/>
      <c r="B398" s="7"/>
      <c r="C398" s="122"/>
      <c r="D398" s="122"/>
      <c r="E398" s="122"/>
      <c r="F398" s="6"/>
    </row>
    <row r="399" spans="1:6" ht="12.75">
      <c r="A399" s="7"/>
      <c r="B399" s="7"/>
      <c r="C399" s="122"/>
      <c r="D399" s="122"/>
      <c r="E399" s="122"/>
      <c r="F399" s="6"/>
    </row>
    <row r="400" spans="1:6" ht="12.75">
      <c r="A400" s="7"/>
      <c r="B400" s="7"/>
      <c r="C400" s="122"/>
      <c r="D400" s="122"/>
      <c r="E400" s="122"/>
      <c r="F400" s="6"/>
    </row>
    <row r="401" spans="1:6" ht="12.75">
      <c r="A401" s="7"/>
      <c r="B401" s="7"/>
      <c r="C401" s="122"/>
      <c r="D401" s="122"/>
      <c r="E401" s="122"/>
      <c r="F401" s="6"/>
    </row>
    <row r="402" spans="1:6" ht="12.75">
      <c r="A402" s="7"/>
      <c r="B402" s="7"/>
      <c r="C402" s="122"/>
      <c r="D402" s="122"/>
      <c r="E402" s="122"/>
      <c r="F402" s="6"/>
    </row>
    <row r="403" spans="1:6" ht="12.75">
      <c r="A403" s="7"/>
      <c r="B403" s="7"/>
      <c r="C403" s="122"/>
      <c r="D403" s="122"/>
      <c r="E403" s="122"/>
      <c r="F403" s="6"/>
    </row>
    <row r="404" spans="1:6" ht="12.75">
      <c r="A404" s="7"/>
      <c r="B404" s="7"/>
      <c r="C404" s="122"/>
      <c r="D404" s="122"/>
      <c r="E404" s="122"/>
      <c r="F404" s="6"/>
    </row>
    <row r="405" spans="1:6" ht="12.75">
      <c r="A405" s="7"/>
      <c r="B405" s="7"/>
      <c r="C405" s="122"/>
      <c r="D405" s="122"/>
      <c r="E405" s="122"/>
      <c r="F405" s="6"/>
    </row>
    <row r="406" spans="1:6" ht="12.75">
      <c r="A406" s="7"/>
      <c r="B406" s="7"/>
      <c r="C406" s="122"/>
      <c r="D406" s="122"/>
      <c r="E406" s="122"/>
      <c r="F406" s="6"/>
    </row>
    <row r="407" spans="1:6" ht="12.75">
      <c r="A407" s="7"/>
      <c r="B407" s="7"/>
      <c r="C407" s="122"/>
      <c r="D407" s="122"/>
      <c r="E407" s="122"/>
      <c r="F407" s="6"/>
    </row>
    <row r="408" spans="1:6" ht="12.75">
      <c r="A408" s="7"/>
      <c r="B408" s="7"/>
      <c r="C408" s="122"/>
      <c r="D408" s="122"/>
      <c r="E408" s="122"/>
      <c r="F408" s="6"/>
    </row>
    <row r="409" spans="1:6" ht="12.75">
      <c r="A409" s="7"/>
      <c r="B409" s="7"/>
      <c r="C409" s="122"/>
      <c r="D409" s="122"/>
      <c r="E409" s="122"/>
      <c r="F409" s="6"/>
    </row>
    <row r="410" spans="1:6" ht="12.75">
      <c r="A410" s="7"/>
      <c r="B410" s="7"/>
      <c r="C410" s="122"/>
      <c r="D410" s="122"/>
      <c r="E410" s="122"/>
      <c r="F410" s="6"/>
    </row>
    <row r="411" spans="1:6" ht="12.75">
      <c r="A411" s="7"/>
      <c r="B411" s="7"/>
      <c r="C411" s="122"/>
      <c r="D411" s="122"/>
      <c r="E411" s="122"/>
      <c r="F411" s="6"/>
    </row>
    <row r="412" spans="1:6" ht="12.75">
      <c r="A412" s="7"/>
      <c r="B412" s="7"/>
      <c r="C412" s="122"/>
      <c r="D412" s="122"/>
      <c r="E412" s="122"/>
      <c r="F412" s="6"/>
    </row>
    <row r="413" spans="1:6" ht="12.75">
      <c r="A413" s="7"/>
      <c r="B413" s="7"/>
      <c r="C413" s="122"/>
      <c r="D413" s="122"/>
      <c r="E413" s="122"/>
      <c r="F413" s="6"/>
    </row>
    <row r="414" spans="1:6" ht="12.75">
      <c r="A414" s="7"/>
      <c r="B414" s="7"/>
      <c r="C414" s="122"/>
      <c r="D414" s="122"/>
      <c r="E414" s="122"/>
      <c r="F414" s="6"/>
    </row>
    <row r="415" spans="1:6" ht="12.75">
      <c r="A415" s="7"/>
      <c r="B415" s="7"/>
      <c r="C415" s="122"/>
      <c r="D415" s="122"/>
      <c r="E415" s="122"/>
      <c r="F415" s="6"/>
    </row>
    <row r="416" spans="1:6" ht="12.75">
      <c r="A416" s="7"/>
      <c r="B416" s="7"/>
      <c r="C416" s="122"/>
      <c r="D416" s="122"/>
      <c r="E416" s="122"/>
      <c r="F416" s="6"/>
    </row>
    <row r="417" spans="1:6" ht="12.75">
      <c r="A417" s="7"/>
      <c r="B417" s="7"/>
      <c r="C417" s="122"/>
      <c r="D417" s="122"/>
      <c r="E417" s="122"/>
      <c r="F417" s="6"/>
    </row>
    <row r="418" spans="1:6" ht="12.75">
      <c r="A418" s="7"/>
      <c r="B418" s="7"/>
      <c r="C418" s="122"/>
      <c r="D418" s="122"/>
      <c r="E418" s="122"/>
      <c r="F418" s="6"/>
    </row>
    <row r="419" spans="1:6" ht="12.75">
      <c r="A419" s="7"/>
      <c r="B419" s="7"/>
      <c r="C419" s="122"/>
      <c r="D419" s="122"/>
      <c r="E419" s="122"/>
      <c r="F419" s="6"/>
    </row>
    <row r="420" spans="1:6" ht="12.75">
      <c r="A420" s="7"/>
      <c r="B420" s="7"/>
      <c r="C420" s="122"/>
      <c r="D420" s="122"/>
      <c r="E420" s="122"/>
      <c r="F420" s="6"/>
    </row>
    <row r="421" spans="1:6" ht="12.75">
      <c r="A421" s="7"/>
      <c r="B421" s="7"/>
      <c r="C421" s="122"/>
      <c r="D421" s="122"/>
      <c r="E421" s="122"/>
      <c r="F421" s="6"/>
    </row>
    <row r="422" spans="1:6" ht="12.75">
      <c r="A422" s="7"/>
      <c r="B422" s="7"/>
      <c r="C422" s="122"/>
      <c r="D422" s="122"/>
      <c r="E422" s="122"/>
      <c r="F422" s="6"/>
    </row>
    <row r="423" spans="1:6" ht="12.75">
      <c r="A423" s="7"/>
      <c r="B423" s="7"/>
      <c r="C423" s="122"/>
      <c r="D423" s="122"/>
      <c r="E423" s="122"/>
      <c r="F423" s="6"/>
    </row>
    <row r="424" spans="1:6" ht="12.75">
      <c r="A424" s="7"/>
      <c r="B424" s="7"/>
      <c r="C424" s="122"/>
      <c r="D424" s="122"/>
      <c r="E424" s="122"/>
      <c r="F424" s="6"/>
    </row>
    <row r="425" spans="1:6" ht="12.75">
      <c r="A425" s="7"/>
      <c r="B425" s="7"/>
      <c r="C425" s="122"/>
      <c r="D425" s="122"/>
      <c r="E425" s="122"/>
      <c r="F425" s="6"/>
    </row>
    <row r="426" spans="1:6" ht="12.75">
      <c r="A426" s="7"/>
      <c r="B426" s="7"/>
      <c r="C426" s="122"/>
      <c r="D426" s="122"/>
      <c r="E426" s="122"/>
      <c r="F426" s="6"/>
    </row>
    <row r="427" spans="1:6" ht="12.75">
      <c r="A427" s="7"/>
      <c r="B427" s="7"/>
      <c r="C427" s="122"/>
      <c r="D427" s="122"/>
      <c r="E427" s="122"/>
      <c r="F427" s="6"/>
    </row>
    <row r="428" spans="1:6" ht="12.75">
      <c r="A428" s="7"/>
      <c r="B428" s="7"/>
      <c r="C428" s="122"/>
      <c r="D428" s="122"/>
      <c r="E428" s="122"/>
      <c r="F428" s="6"/>
    </row>
    <row r="429" spans="1:6" ht="12.75">
      <c r="A429" s="7"/>
      <c r="B429" s="7"/>
      <c r="C429" s="122"/>
      <c r="D429" s="122"/>
      <c r="E429" s="122"/>
      <c r="F429" s="6"/>
    </row>
    <row r="430" spans="1:6" ht="12.75">
      <c r="A430" s="7"/>
      <c r="B430" s="7"/>
      <c r="C430" s="122"/>
      <c r="D430" s="122"/>
      <c r="E430" s="122"/>
      <c r="F430" s="6"/>
    </row>
    <row r="431" spans="1:6" ht="12.75">
      <c r="A431" s="7"/>
      <c r="B431" s="7"/>
      <c r="C431" s="122"/>
      <c r="D431" s="122"/>
      <c r="E431" s="122"/>
      <c r="F431" s="6"/>
    </row>
    <row r="432" spans="1:6" ht="12.75">
      <c r="A432" s="7"/>
      <c r="B432" s="7"/>
      <c r="C432" s="122"/>
      <c r="D432" s="122"/>
      <c r="E432" s="122"/>
      <c r="F432" s="6"/>
    </row>
    <row r="433" spans="1:6" ht="12.75">
      <c r="A433" s="7"/>
      <c r="B433" s="7"/>
      <c r="C433" s="122"/>
      <c r="D433" s="122"/>
      <c r="E433" s="122"/>
      <c r="F433" s="6"/>
    </row>
    <row r="434" spans="1:6" ht="12.75">
      <c r="A434" s="7"/>
      <c r="B434" s="7"/>
      <c r="C434" s="122"/>
      <c r="D434" s="122"/>
      <c r="E434" s="122"/>
      <c r="F434" s="6"/>
    </row>
    <row r="435" spans="1:6" ht="12.75">
      <c r="A435" s="7"/>
      <c r="B435" s="7"/>
      <c r="C435" s="122"/>
      <c r="D435" s="122"/>
      <c r="E435" s="122"/>
      <c r="F435" s="6"/>
    </row>
    <row r="436" spans="1:6" ht="12.75">
      <c r="A436" s="7"/>
      <c r="B436" s="7"/>
      <c r="C436" s="122"/>
      <c r="D436" s="122"/>
      <c r="E436" s="122"/>
      <c r="F436" s="6"/>
    </row>
    <row r="437" spans="1:6" ht="12.75">
      <c r="A437" s="7"/>
      <c r="B437" s="7"/>
      <c r="C437" s="122"/>
      <c r="D437" s="122"/>
      <c r="E437" s="122"/>
      <c r="F437" s="6"/>
    </row>
    <row r="438" spans="1:6" ht="12.75">
      <c r="A438" s="7"/>
      <c r="B438" s="7"/>
      <c r="C438" s="122"/>
      <c r="D438" s="122"/>
      <c r="E438" s="122"/>
      <c r="F438" s="6"/>
    </row>
    <row r="439" spans="1:6" ht="12.75">
      <c r="A439" s="7"/>
      <c r="B439" s="7"/>
      <c r="C439" s="122"/>
      <c r="D439" s="122"/>
      <c r="E439" s="122"/>
      <c r="F439" s="6"/>
    </row>
    <row r="440" spans="1:6" ht="12.75">
      <c r="A440" s="7"/>
      <c r="B440" s="7"/>
      <c r="C440" s="122"/>
      <c r="D440" s="122"/>
      <c r="E440" s="122"/>
      <c r="F440" s="6"/>
    </row>
    <row r="441" spans="1:6" ht="12.75">
      <c r="A441" s="7"/>
      <c r="B441" s="7"/>
      <c r="C441" s="122"/>
      <c r="D441" s="122"/>
      <c r="E441" s="122"/>
      <c r="F441" s="6"/>
    </row>
    <row r="442" spans="1:6" ht="12.75">
      <c r="A442" s="7"/>
      <c r="B442" s="7"/>
      <c r="C442" s="122"/>
      <c r="D442" s="122"/>
      <c r="E442" s="122"/>
      <c r="F442" s="6"/>
    </row>
    <row r="443" spans="1:6" ht="12.75">
      <c r="A443" s="7"/>
      <c r="B443" s="7"/>
      <c r="C443" s="122"/>
      <c r="D443" s="122"/>
      <c r="E443" s="122"/>
      <c r="F443" s="6"/>
    </row>
    <row r="444" spans="1:6" ht="12.75">
      <c r="A444" s="7"/>
      <c r="B444" s="7"/>
      <c r="C444" s="122"/>
      <c r="D444" s="122"/>
      <c r="E444" s="122"/>
      <c r="F444" s="6"/>
    </row>
    <row r="445" spans="1:6" ht="12.75">
      <c r="A445" s="7"/>
      <c r="B445" s="7"/>
      <c r="C445" s="122"/>
      <c r="D445" s="122"/>
      <c r="E445" s="122"/>
      <c r="F445" s="6"/>
    </row>
    <row r="446" spans="1:6" ht="12.75">
      <c r="A446" s="7"/>
      <c r="B446" s="7"/>
      <c r="C446" s="122"/>
      <c r="D446" s="122"/>
      <c r="E446" s="122"/>
      <c r="F446" s="6"/>
    </row>
    <row r="447" spans="1:6" ht="12.75">
      <c r="A447" s="7"/>
      <c r="B447" s="7"/>
      <c r="C447" s="122"/>
      <c r="D447" s="122"/>
      <c r="E447" s="122"/>
      <c r="F447" s="6"/>
    </row>
    <row r="448" spans="1:6" ht="12.75">
      <c r="A448" s="7"/>
      <c r="B448" s="7"/>
      <c r="C448" s="122"/>
      <c r="D448" s="122"/>
      <c r="E448" s="122"/>
      <c r="F448" s="6"/>
    </row>
    <row r="449" spans="1:6" ht="12.75">
      <c r="A449" s="7"/>
      <c r="B449" s="7"/>
      <c r="C449" s="122"/>
      <c r="D449" s="122"/>
      <c r="E449" s="122"/>
      <c r="F449" s="6"/>
    </row>
    <row r="450" spans="1:6" ht="12.75">
      <c r="A450" s="7"/>
      <c r="B450" s="7"/>
      <c r="C450" s="122"/>
      <c r="D450" s="122"/>
      <c r="E450" s="122"/>
      <c r="F450" s="6"/>
    </row>
    <row r="451" spans="1:6" ht="12.75">
      <c r="A451" s="7"/>
      <c r="B451" s="7"/>
      <c r="C451" s="122"/>
      <c r="D451" s="122"/>
      <c r="E451" s="122"/>
      <c r="F451" s="6"/>
    </row>
    <row r="452" spans="1:6" ht="12.75">
      <c r="A452" s="7"/>
      <c r="B452" s="7"/>
      <c r="C452" s="122"/>
      <c r="D452" s="122"/>
      <c r="E452" s="122"/>
      <c r="F452" s="6"/>
    </row>
    <row r="453" spans="1:6" ht="12.75">
      <c r="A453" s="7"/>
      <c r="B453" s="7"/>
      <c r="C453" s="122"/>
      <c r="D453" s="122"/>
      <c r="E453" s="122"/>
      <c r="F453" s="6"/>
    </row>
    <row r="454" spans="1:6" ht="12.75">
      <c r="A454" s="7"/>
      <c r="B454" s="7"/>
      <c r="C454" s="122"/>
      <c r="D454" s="122"/>
      <c r="E454" s="122"/>
      <c r="F454" s="6"/>
    </row>
    <row r="455" spans="1:6" ht="12.75">
      <c r="A455" s="7"/>
      <c r="B455" s="7"/>
      <c r="C455" s="122"/>
      <c r="D455" s="122"/>
      <c r="E455" s="122"/>
      <c r="F455" s="6"/>
    </row>
    <row r="456" spans="1:6" ht="12.75">
      <c r="A456" s="7"/>
      <c r="B456" s="7"/>
      <c r="C456" s="122"/>
      <c r="D456" s="122"/>
      <c r="E456" s="122"/>
      <c r="F456" s="6"/>
    </row>
    <row r="457" spans="1:6" ht="12.75">
      <c r="A457" s="7"/>
      <c r="B457" s="7"/>
      <c r="C457" s="122"/>
      <c r="D457" s="122"/>
      <c r="E457" s="122"/>
      <c r="F457" s="6"/>
    </row>
    <row r="458" spans="1:6" ht="12.75">
      <c r="A458" s="7"/>
      <c r="B458" s="7"/>
      <c r="C458" s="122"/>
      <c r="D458" s="122"/>
      <c r="E458" s="122"/>
      <c r="F458" s="6"/>
    </row>
    <row r="459" spans="1:6" ht="12.75">
      <c r="A459" s="7"/>
      <c r="B459" s="7"/>
      <c r="C459" s="122"/>
      <c r="D459" s="122"/>
      <c r="E459" s="122"/>
      <c r="F459" s="6"/>
    </row>
    <row r="460" spans="1:6" ht="12.75">
      <c r="A460" s="7"/>
      <c r="B460" s="7"/>
      <c r="C460" s="122"/>
      <c r="D460" s="122"/>
      <c r="E460" s="122"/>
      <c r="F460" s="6"/>
    </row>
    <row r="461" spans="1:6" ht="12.75">
      <c r="A461" s="7"/>
      <c r="B461" s="7"/>
      <c r="C461" s="122"/>
      <c r="D461" s="122"/>
      <c r="E461" s="122"/>
      <c r="F461" s="6"/>
    </row>
    <row r="462" spans="1:6" ht="12.75">
      <c r="A462" s="7"/>
      <c r="B462" s="7"/>
      <c r="C462" s="122"/>
      <c r="D462" s="122"/>
      <c r="E462" s="122"/>
      <c r="F462" s="6"/>
    </row>
    <row r="463" spans="1:6" ht="12.75">
      <c r="A463" s="7"/>
      <c r="B463" s="7"/>
      <c r="C463" s="122"/>
      <c r="D463" s="122"/>
      <c r="E463" s="122"/>
      <c r="F463" s="6"/>
    </row>
    <row r="464" spans="1:6" ht="12.75">
      <c r="A464" s="7"/>
      <c r="B464" s="7"/>
      <c r="C464" s="122"/>
      <c r="D464" s="122"/>
      <c r="E464" s="122"/>
      <c r="F464" s="6"/>
    </row>
    <row r="465" spans="1:6" ht="12.75">
      <c r="A465" s="7"/>
      <c r="B465" s="7"/>
      <c r="C465" s="122"/>
      <c r="D465" s="122"/>
      <c r="E465" s="122"/>
      <c r="F465" s="6"/>
    </row>
    <row r="466" spans="1:6" ht="12.75">
      <c r="A466" s="7"/>
      <c r="B466" s="7"/>
      <c r="C466" s="122"/>
      <c r="D466" s="122"/>
      <c r="E466" s="122"/>
      <c r="F466" s="6"/>
    </row>
    <row r="467" spans="1:6" ht="12.75">
      <c r="A467" s="7"/>
      <c r="B467" s="7"/>
      <c r="C467" s="122"/>
      <c r="D467" s="122"/>
      <c r="E467" s="122"/>
      <c r="F467" s="6"/>
    </row>
    <row r="468" spans="1:6" ht="12.75">
      <c r="A468" s="7"/>
      <c r="B468" s="7"/>
      <c r="C468" s="122"/>
      <c r="D468" s="122"/>
      <c r="E468" s="122"/>
      <c r="F468" s="6"/>
    </row>
    <row r="469" spans="1:6" ht="12.75">
      <c r="A469" s="7"/>
      <c r="B469" s="7"/>
      <c r="C469" s="122"/>
      <c r="D469" s="122"/>
      <c r="E469" s="122"/>
      <c r="F469" s="6"/>
    </row>
    <row r="470" spans="1:6" ht="12.75">
      <c r="A470" s="7"/>
      <c r="B470" s="7"/>
      <c r="C470" s="122"/>
      <c r="D470" s="122"/>
      <c r="E470" s="122"/>
      <c r="F470" s="6"/>
    </row>
    <row r="471" spans="1:5" ht="12.75">
      <c r="A471" s="7"/>
      <c r="B471" s="7"/>
      <c r="C471" s="122"/>
      <c r="D471" s="122"/>
      <c r="E471" s="122"/>
    </row>
    <row r="472" spans="1:5" ht="12.75">
      <c r="A472" s="7"/>
      <c r="B472" s="7"/>
      <c r="C472" s="122"/>
      <c r="D472" s="122"/>
      <c r="E472" s="122"/>
    </row>
    <row r="473" spans="1:5" ht="12.75">
      <c r="A473" s="7"/>
      <c r="B473" s="7"/>
      <c r="C473" s="122"/>
      <c r="D473" s="122"/>
      <c r="E473" s="122"/>
    </row>
    <row r="474" spans="1:5" ht="12.75">
      <c r="A474" s="7"/>
      <c r="B474" s="7"/>
      <c r="C474" s="122"/>
      <c r="D474" s="122"/>
      <c r="E474" s="122"/>
    </row>
    <row r="475" spans="1:5" ht="12.75">
      <c r="A475" s="7"/>
      <c r="B475" s="7"/>
      <c r="C475" s="122"/>
      <c r="D475" s="122"/>
      <c r="E475" s="122"/>
    </row>
    <row r="476" spans="1:5" ht="12.75">
      <c r="A476" s="7"/>
      <c r="B476" s="7"/>
      <c r="C476" s="122"/>
      <c r="D476" s="122"/>
      <c r="E476" s="122"/>
    </row>
    <row r="477" spans="1:5" ht="12.75">
      <c r="A477" s="7"/>
      <c r="B477" s="7"/>
      <c r="C477" s="122"/>
      <c r="D477" s="122"/>
      <c r="E477" s="122"/>
    </row>
    <row r="478" spans="1:5" ht="12.75">
      <c r="A478" s="7"/>
      <c r="B478" s="7"/>
      <c r="C478" s="122"/>
      <c r="D478" s="122"/>
      <c r="E478" s="122"/>
    </row>
    <row r="479" spans="1:5" ht="12.75">
      <c r="A479" s="7"/>
      <c r="B479" s="7"/>
      <c r="C479" s="122"/>
      <c r="D479" s="122"/>
      <c r="E479" s="122"/>
    </row>
    <row r="480" spans="1:5" ht="12.75">
      <c r="A480" s="7"/>
      <c r="B480" s="7"/>
      <c r="C480" s="122"/>
      <c r="D480" s="122"/>
      <c r="E480" s="122"/>
    </row>
    <row r="481" spans="1:5" ht="12.75">
      <c r="A481" s="7"/>
      <c r="B481" s="7"/>
      <c r="C481" s="122"/>
      <c r="D481" s="122"/>
      <c r="E481" s="122"/>
    </row>
    <row r="482" spans="1:5" ht="12.75">
      <c r="A482" s="7"/>
      <c r="B482" s="7"/>
      <c r="C482" s="122"/>
      <c r="D482" s="122"/>
      <c r="E482" s="122"/>
    </row>
    <row r="483" spans="1:5" ht="12.75">
      <c r="A483" s="7"/>
      <c r="B483" s="7"/>
      <c r="C483" s="122"/>
      <c r="D483" s="122"/>
      <c r="E483" s="122"/>
    </row>
    <row r="484" spans="1:5" ht="12.75">
      <c r="A484" s="7"/>
      <c r="B484" s="7"/>
      <c r="C484" s="122"/>
      <c r="D484" s="122"/>
      <c r="E484" s="122"/>
    </row>
    <row r="485" spans="1:5" ht="12.75">
      <c r="A485" s="7"/>
      <c r="B485" s="7"/>
      <c r="C485" s="122"/>
      <c r="D485" s="122"/>
      <c r="E485" s="122"/>
    </row>
    <row r="486" spans="1:5" ht="12.75">
      <c r="A486" s="7"/>
      <c r="B486" s="7"/>
      <c r="C486" s="122"/>
      <c r="D486" s="122"/>
      <c r="E486" s="122"/>
    </row>
    <row r="487" spans="1:5" ht="12.75">
      <c r="A487" s="7"/>
      <c r="B487" s="7"/>
      <c r="C487" s="122"/>
      <c r="D487" s="122"/>
      <c r="E487" s="122"/>
    </row>
    <row r="488" spans="1:5" ht="12.75">
      <c r="A488" s="7"/>
      <c r="B488" s="7"/>
      <c r="C488" s="122"/>
      <c r="D488" s="122"/>
      <c r="E488" s="122"/>
    </row>
    <row r="489" spans="1:5" ht="12.75">
      <c r="A489" s="7"/>
      <c r="B489" s="7"/>
      <c r="C489" s="122"/>
      <c r="D489" s="122"/>
      <c r="E489" s="122"/>
    </row>
    <row r="490" spans="1:5" ht="12.75">
      <c r="A490" s="7"/>
      <c r="B490" s="7"/>
      <c r="C490" s="122"/>
      <c r="D490" s="122"/>
      <c r="E490" s="122"/>
    </row>
    <row r="491" spans="1:5" ht="12.75">
      <c r="A491" s="7"/>
      <c r="B491" s="7"/>
      <c r="C491" s="122"/>
      <c r="D491" s="122"/>
      <c r="E491" s="122"/>
    </row>
    <row r="492" spans="1:5" ht="12.75">
      <c r="A492" s="7"/>
      <c r="B492" s="7"/>
      <c r="C492" s="122"/>
      <c r="D492" s="122"/>
      <c r="E492" s="122"/>
    </row>
    <row r="493" spans="1:5" ht="12.75">
      <c r="A493" s="7"/>
      <c r="B493" s="7"/>
      <c r="C493" s="122"/>
      <c r="D493" s="122"/>
      <c r="E493" s="122"/>
    </row>
    <row r="494" spans="1:5" ht="12.75">
      <c r="A494" s="7"/>
      <c r="B494" s="7"/>
      <c r="C494" s="122"/>
      <c r="D494" s="122"/>
      <c r="E494" s="122"/>
    </row>
    <row r="495" spans="1:5" ht="12.75">
      <c r="A495" s="7"/>
      <c r="B495" s="7"/>
      <c r="C495" s="122"/>
      <c r="D495" s="122"/>
      <c r="E495" s="122"/>
    </row>
    <row r="496" spans="1:5" ht="12.75">
      <c r="A496" s="7"/>
      <c r="B496" s="7"/>
      <c r="C496" s="122"/>
      <c r="D496" s="122"/>
      <c r="E496" s="122"/>
    </row>
    <row r="497" spans="1:5" ht="12.75">
      <c r="A497" s="7"/>
      <c r="B497" s="7"/>
      <c r="C497" s="122"/>
      <c r="D497" s="122"/>
      <c r="E497" s="122"/>
    </row>
    <row r="498" spans="1:5" ht="12.75">
      <c r="A498" s="7"/>
      <c r="B498" s="7"/>
      <c r="C498" s="122"/>
      <c r="D498" s="122"/>
      <c r="E498" s="122"/>
    </row>
    <row r="499" spans="1:5" ht="12.75">
      <c r="A499" s="7"/>
      <c r="B499" s="7"/>
      <c r="C499" s="122"/>
      <c r="D499" s="122"/>
      <c r="E499" s="122"/>
    </row>
    <row r="500" spans="1:5" ht="12.75">
      <c r="A500" s="7"/>
      <c r="B500" s="7"/>
      <c r="C500" s="122"/>
      <c r="D500" s="122"/>
      <c r="E500" s="122"/>
    </row>
    <row r="501" spans="1:5" ht="12.75">
      <c r="A501" s="7"/>
      <c r="B501" s="7"/>
      <c r="C501" s="122"/>
      <c r="D501" s="122"/>
      <c r="E501" s="122"/>
    </row>
    <row r="502" spans="1:5" ht="12.75">
      <c r="A502" s="7"/>
      <c r="B502" s="7"/>
      <c r="C502" s="122"/>
      <c r="D502" s="122"/>
      <c r="E502" s="122"/>
    </row>
    <row r="503" spans="1:5" ht="12.75">
      <c r="A503" s="7"/>
      <c r="B503" s="7"/>
      <c r="C503" s="122"/>
      <c r="D503" s="122"/>
      <c r="E503" s="122"/>
    </row>
    <row r="504" spans="1:5" ht="12.75">
      <c r="A504" s="7"/>
      <c r="B504" s="7"/>
      <c r="C504" s="122"/>
      <c r="D504" s="122"/>
      <c r="E504" s="122"/>
    </row>
    <row r="505" spans="1:5" ht="12.75">
      <c r="A505" s="7"/>
      <c r="B505" s="7"/>
      <c r="C505" s="122"/>
      <c r="D505" s="122"/>
      <c r="E505" s="122"/>
    </row>
    <row r="506" spans="1:5" ht="12.75">
      <c r="A506" s="7"/>
      <c r="B506" s="7"/>
      <c r="C506" s="122"/>
      <c r="D506" s="122"/>
      <c r="E506" s="122"/>
    </row>
    <row r="507" spans="1:5" ht="12.75">
      <c r="A507" s="7"/>
      <c r="B507" s="7"/>
      <c r="C507" s="122"/>
      <c r="D507" s="122"/>
      <c r="E507" s="122"/>
    </row>
    <row r="508" spans="1:5" ht="12.75">
      <c r="A508" s="7"/>
      <c r="B508" s="7"/>
      <c r="C508" s="122"/>
      <c r="D508" s="122"/>
      <c r="E508" s="122"/>
    </row>
    <row r="509" spans="1:5" ht="12.75">
      <c r="A509" s="7"/>
      <c r="B509" s="7"/>
      <c r="C509" s="122"/>
      <c r="D509" s="122"/>
      <c r="E509" s="122"/>
    </row>
    <row r="510" spans="1:5" ht="12.75">
      <c r="A510" s="7"/>
      <c r="B510" s="7"/>
      <c r="C510" s="122"/>
      <c r="D510" s="122"/>
      <c r="E510" s="122"/>
    </row>
    <row r="511" spans="1:5" ht="12.75">
      <c r="A511" s="7"/>
      <c r="B511" s="7"/>
      <c r="C511" s="122"/>
      <c r="D511" s="122"/>
      <c r="E511" s="122"/>
    </row>
    <row r="512" spans="1:5" ht="12.75">
      <c r="A512" s="7"/>
      <c r="B512" s="7"/>
      <c r="C512" s="122"/>
      <c r="D512" s="122"/>
      <c r="E512" s="122"/>
    </row>
    <row r="513" spans="1:5" ht="12.75">
      <c r="A513" s="7"/>
      <c r="B513" s="7"/>
      <c r="C513" s="122"/>
      <c r="D513" s="122"/>
      <c r="E513" s="122"/>
    </row>
    <row r="514" spans="1:5" ht="12.75">
      <c r="A514" s="7"/>
      <c r="B514" s="7"/>
      <c r="C514" s="122"/>
      <c r="D514" s="122"/>
      <c r="E514" s="122"/>
    </row>
    <row r="515" spans="1:5" ht="12.75">
      <c r="A515" s="7"/>
      <c r="B515" s="7"/>
      <c r="C515" s="122"/>
      <c r="D515" s="122"/>
      <c r="E515" s="122"/>
    </row>
    <row r="516" spans="1:5" ht="12.75">
      <c r="A516" s="7"/>
      <c r="B516" s="7"/>
      <c r="C516" s="122"/>
      <c r="D516" s="122"/>
      <c r="E516" s="122"/>
    </row>
    <row r="517" spans="1:5" ht="12.75">
      <c r="A517" s="7"/>
      <c r="B517" s="7"/>
      <c r="C517" s="122"/>
      <c r="D517" s="122"/>
      <c r="E517" s="122"/>
    </row>
    <row r="518" spans="1:5" ht="12.75">
      <c r="A518" s="7"/>
      <c r="B518" s="7"/>
      <c r="C518" s="122"/>
      <c r="D518" s="122"/>
      <c r="E518" s="122"/>
    </row>
    <row r="519" spans="1:5" ht="12.75">
      <c r="A519" s="7"/>
      <c r="B519" s="7"/>
      <c r="C519" s="122"/>
      <c r="D519" s="122"/>
      <c r="E519" s="122"/>
    </row>
    <row r="520" spans="1:5" ht="12.75">
      <c r="A520" s="7"/>
      <c r="B520" s="7"/>
      <c r="C520" s="122"/>
      <c r="D520" s="122"/>
      <c r="E520" s="122"/>
    </row>
    <row r="521" spans="1:5" ht="12.75">
      <c r="A521" s="7"/>
      <c r="B521" s="7"/>
      <c r="C521" s="122"/>
      <c r="D521" s="122"/>
      <c r="E521" s="122"/>
    </row>
    <row r="522" spans="1:5" ht="12.75">
      <c r="A522" s="7"/>
      <c r="B522" s="7"/>
      <c r="C522" s="122"/>
      <c r="D522" s="122"/>
      <c r="E522" s="122"/>
    </row>
    <row r="523" spans="1:5" ht="12.75">
      <c r="A523" s="7"/>
      <c r="B523" s="7"/>
      <c r="C523" s="122"/>
      <c r="D523" s="122"/>
      <c r="E523" s="122"/>
    </row>
    <row r="524" spans="1:5" ht="12.75">
      <c r="A524" s="7"/>
      <c r="B524" s="7"/>
      <c r="C524" s="122"/>
      <c r="D524" s="122"/>
      <c r="E524" s="122"/>
    </row>
    <row r="525" spans="1:5" ht="12.75">
      <c r="A525" s="7"/>
      <c r="B525" s="7"/>
      <c r="C525" s="122"/>
      <c r="D525" s="122"/>
      <c r="E525" s="122"/>
    </row>
    <row r="526" spans="1:5" ht="12.75">
      <c r="A526" s="7"/>
      <c r="B526" s="7"/>
      <c r="C526" s="122"/>
      <c r="D526" s="122"/>
      <c r="E526" s="122"/>
    </row>
    <row r="527" spans="1:5" ht="12.75">
      <c r="A527" s="7"/>
      <c r="B527" s="7"/>
      <c r="C527" s="122"/>
      <c r="D527" s="122"/>
      <c r="E527" s="122"/>
    </row>
    <row r="528" spans="1:5" ht="12.75">
      <c r="A528" s="7"/>
      <c r="B528" s="7"/>
      <c r="C528" s="122"/>
      <c r="D528" s="122"/>
      <c r="E528" s="122"/>
    </row>
    <row r="529" spans="1:5" ht="12.75">
      <c r="A529" s="7"/>
      <c r="B529" s="7"/>
      <c r="C529" s="122"/>
      <c r="D529" s="122"/>
      <c r="E529" s="122"/>
    </row>
    <row r="530" spans="1:5" ht="12.75">
      <c r="A530" s="7"/>
      <c r="B530" s="7"/>
      <c r="C530" s="122"/>
      <c r="D530" s="122"/>
      <c r="E530" s="122"/>
    </row>
    <row r="531" spans="1:5" ht="12.75">
      <c r="A531" s="7"/>
      <c r="B531" s="7"/>
      <c r="C531" s="122"/>
      <c r="D531" s="122"/>
      <c r="E531" s="122"/>
    </row>
    <row r="532" spans="1:5" ht="12.75">
      <c r="A532" s="7"/>
      <c r="B532" s="7"/>
      <c r="C532" s="122"/>
      <c r="D532" s="122"/>
      <c r="E532" s="122"/>
    </row>
    <row r="533" spans="1:5" ht="12.75">
      <c r="A533" s="7"/>
      <c r="B533" s="7"/>
      <c r="C533" s="122"/>
      <c r="D533" s="122"/>
      <c r="E533" s="122"/>
    </row>
    <row r="534" spans="1:5" ht="12.75">
      <c r="A534" s="7"/>
      <c r="B534" s="7"/>
      <c r="C534" s="122"/>
      <c r="D534" s="122"/>
      <c r="E534" s="122"/>
    </row>
    <row r="535" spans="1:5" ht="12.75">
      <c r="A535" s="7"/>
      <c r="B535" s="7"/>
      <c r="C535" s="122"/>
      <c r="D535" s="122"/>
      <c r="E535" s="122"/>
    </row>
    <row r="536" spans="1:5" ht="12.75">
      <c r="A536" s="7"/>
      <c r="B536" s="7"/>
      <c r="C536" s="122"/>
      <c r="D536" s="122"/>
      <c r="E536" s="122"/>
    </row>
    <row r="537" spans="1:5" ht="12.75">
      <c r="A537" s="7"/>
      <c r="B537" s="7"/>
      <c r="C537" s="122"/>
      <c r="D537" s="122"/>
      <c r="E537" s="122"/>
    </row>
    <row r="538" spans="1:5" ht="12.75">
      <c r="A538" s="7"/>
      <c r="B538" s="7"/>
      <c r="C538" s="122"/>
      <c r="D538" s="122"/>
      <c r="E538" s="122"/>
    </row>
    <row r="539" spans="1:5" ht="12.75">
      <c r="A539" s="7"/>
      <c r="B539" s="7"/>
      <c r="C539" s="122"/>
      <c r="D539" s="122"/>
      <c r="E539" s="122"/>
    </row>
    <row r="540" spans="1:5" ht="12.75">
      <c r="A540" s="7"/>
      <c r="B540" s="7"/>
      <c r="C540" s="122"/>
      <c r="D540" s="122"/>
      <c r="E540" s="122"/>
    </row>
    <row r="541" spans="1:5" ht="12.75">
      <c r="A541" s="7"/>
      <c r="B541" s="7"/>
      <c r="C541" s="122"/>
      <c r="D541" s="122"/>
      <c r="E541" s="122"/>
    </row>
    <row r="542" spans="1:5" ht="12.75">
      <c r="A542" s="7"/>
      <c r="B542" s="7"/>
      <c r="C542" s="122"/>
      <c r="D542" s="122"/>
      <c r="E542" s="122"/>
    </row>
    <row r="543" spans="1:5" ht="12.75">
      <c r="A543" s="7"/>
      <c r="B543" s="7"/>
      <c r="C543" s="122"/>
      <c r="D543" s="122"/>
      <c r="E543" s="122"/>
    </row>
    <row r="544" spans="1:5" ht="12.75">
      <c r="A544" s="7"/>
      <c r="B544" s="7"/>
      <c r="C544" s="122"/>
      <c r="D544" s="122"/>
      <c r="E544" s="122"/>
    </row>
    <row r="545" spans="1:5" ht="12.75">
      <c r="A545" s="7"/>
      <c r="B545" s="7"/>
      <c r="C545" s="122"/>
      <c r="D545" s="122"/>
      <c r="E545" s="122"/>
    </row>
    <row r="546" spans="1:5" ht="12.75">
      <c r="A546" s="7"/>
      <c r="B546" s="7"/>
      <c r="C546" s="122"/>
      <c r="D546" s="122"/>
      <c r="E546" s="122"/>
    </row>
    <row r="547" spans="1:5" ht="12.75">
      <c r="A547" s="7"/>
      <c r="B547" s="7"/>
      <c r="C547" s="122"/>
      <c r="D547" s="122"/>
      <c r="E547" s="122"/>
    </row>
    <row r="548" spans="1:5" ht="12.75">
      <c r="A548" s="7"/>
      <c r="B548" s="7"/>
      <c r="C548" s="122"/>
      <c r="D548" s="122"/>
      <c r="E548" s="122"/>
    </row>
    <row r="549" spans="1:5" ht="12.75">
      <c r="A549" s="7"/>
      <c r="B549" s="7"/>
      <c r="C549" s="122"/>
      <c r="D549" s="122"/>
      <c r="E549" s="122"/>
    </row>
    <row r="550" spans="1:5" ht="12.75">
      <c r="A550" s="7"/>
      <c r="B550" s="7"/>
      <c r="C550" s="122"/>
      <c r="D550" s="122"/>
      <c r="E550" s="122"/>
    </row>
    <row r="551" spans="1:5" ht="12.75">
      <c r="A551" s="7"/>
      <c r="B551" s="7"/>
      <c r="C551" s="122"/>
      <c r="D551" s="122"/>
      <c r="E551" s="122"/>
    </row>
    <row r="552" spans="1:5" ht="12.75">
      <c r="A552" s="7"/>
      <c r="B552" s="7"/>
      <c r="C552" s="122"/>
      <c r="D552" s="122"/>
      <c r="E552" s="122"/>
    </row>
    <row r="553" spans="1:5" ht="12.75">
      <c r="A553" s="7"/>
      <c r="B553" s="7"/>
      <c r="C553" s="122"/>
      <c r="D553" s="122"/>
      <c r="E553" s="122"/>
    </row>
    <row r="554" spans="1:5" ht="12.75">
      <c r="A554" s="7"/>
      <c r="B554" s="7"/>
      <c r="C554" s="122"/>
      <c r="D554" s="122"/>
      <c r="E554" s="122"/>
    </row>
    <row r="555" spans="1:5" ht="12.75">
      <c r="A555" s="7"/>
      <c r="B555" s="7"/>
      <c r="C555" s="122"/>
      <c r="D555" s="122"/>
      <c r="E555" s="122"/>
    </row>
    <row r="556" spans="1:5" ht="12.75">
      <c r="A556" s="7"/>
      <c r="B556" s="7"/>
      <c r="C556" s="122"/>
      <c r="D556" s="122"/>
      <c r="E556" s="122"/>
    </row>
    <row r="557" spans="1:5" ht="12.75">
      <c r="A557" s="7"/>
      <c r="B557" s="7"/>
      <c r="C557" s="122"/>
      <c r="D557" s="122"/>
      <c r="E557" s="122"/>
    </row>
    <row r="558" spans="1:5" ht="12.75">
      <c r="A558" s="7"/>
      <c r="B558" s="7"/>
      <c r="C558" s="122"/>
      <c r="D558" s="122"/>
      <c r="E558" s="122"/>
    </row>
    <row r="559" spans="1:5" ht="12.75">
      <c r="A559" s="7"/>
      <c r="B559" s="7"/>
      <c r="C559" s="122"/>
      <c r="D559" s="122"/>
      <c r="E559" s="122"/>
    </row>
    <row r="560" spans="1:5" ht="12.75">
      <c r="A560" s="7"/>
      <c r="B560" s="7"/>
      <c r="C560" s="122"/>
      <c r="D560" s="122"/>
      <c r="E560" s="122"/>
    </row>
    <row r="561" spans="1:5" ht="12.75">
      <c r="A561" s="7"/>
      <c r="B561" s="7"/>
      <c r="C561" s="122"/>
      <c r="D561" s="122"/>
      <c r="E561" s="122"/>
    </row>
    <row r="562" spans="1:5" ht="12.75">
      <c r="A562" s="7"/>
      <c r="B562" s="7"/>
      <c r="C562" s="122"/>
      <c r="D562" s="122"/>
      <c r="E562" s="122"/>
    </row>
    <row r="563" spans="1:5" ht="12.75">
      <c r="A563" s="7"/>
      <c r="B563" s="7"/>
      <c r="C563" s="122"/>
      <c r="D563" s="122"/>
      <c r="E563" s="122"/>
    </row>
    <row r="564" spans="1:5" ht="12.75">
      <c r="A564" s="7"/>
      <c r="B564" s="7"/>
      <c r="C564" s="122"/>
      <c r="D564" s="122"/>
      <c r="E564" s="122"/>
    </row>
    <row r="565" spans="1:5" ht="12.75">
      <c r="A565" s="7"/>
      <c r="B565" s="7"/>
      <c r="C565" s="122"/>
      <c r="D565" s="122"/>
      <c r="E565" s="122"/>
    </row>
    <row r="566" spans="1:5" ht="12.75">
      <c r="A566" s="7"/>
      <c r="B566" s="7"/>
      <c r="C566" s="122"/>
      <c r="D566" s="122"/>
      <c r="E566" s="122"/>
    </row>
    <row r="567" spans="1:5" ht="12.75">
      <c r="A567" s="7"/>
      <c r="B567" s="7"/>
      <c r="C567" s="122"/>
      <c r="D567" s="122"/>
      <c r="E567" s="122"/>
    </row>
    <row r="568" spans="1:5" ht="12.75">
      <c r="A568" s="7"/>
      <c r="B568" s="7"/>
      <c r="C568" s="122"/>
      <c r="D568" s="122"/>
      <c r="E568" s="122"/>
    </row>
    <row r="569" spans="1:5" ht="12.75">
      <c r="A569" s="7"/>
      <c r="B569" s="7"/>
      <c r="C569" s="122"/>
      <c r="D569" s="122"/>
      <c r="E569" s="122"/>
    </row>
    <row r="570" spans="1:5" ht="12.75">
      <c r="A570" s="7"/>
      <c r="B570" s="7"/>
      <c r="C570" s="122"/>
      <c r="D570" s="122"/>
      <c r="E570" s="122"/>
    </row>
    <row r="571" spans="1:5" ht="12.75">
      <c r="A571" s="7"/>
      <c r="B571" s="7"/>
      <c r="C571" s="122"/>
      <c r="D571" s="122"/>
      <c r="E571" s="122"/>
    </row>
    <row r="572" spans="1:5" ht="12.75">
      <c r="A572" s="7"/>
      <c r="B572" s="7"/>
      <c r="C572" s="122"/>
      <c r="D572" s="122"/>
      <c r="E572" s="122"/>
    </row>
    <row r="573" spans="1:5" ht="12.75">
      <c r="A573" s="7"/>
      <c r="B573" s="7"/>
      <c r="C573" s="122"/>
      <c r="D573" s="122"/>
      <c r="E573" s="122"/>
    </row>
    <row r="574" spans="1:5" ht="12.75">
      <c r="A574" s="7"/>
      <c r="B574" s="7"/>
      <c r="C574" s="122"/>
      <c r="D574" s="122"/>
      <c r="E574" s="122"/>
    </row>
    <row r="575" spans="1:5" ht="12.75">
      <c r="A575" s="7"/>
      <c r="B575" s="7"/>
      <c r="C575" s="122"/>
      <c r="D575" s="122"/>
      <c r="E575" s="122"/>
    </row>
    <row r="576" spans="1:5" ht="12.75">
      <c r="A576" s="7"/>
      <c r="B576" s="7"/>
      <c r="C576" s="122"/>
      <c r="D576" s="122"/>
      <c r="E576" s="122"/>
    </row>
    <row r="577" spans="1:5" ht="12.75">
      <c r="A577" s="7"/>
      <c r="B577" s="7"/>
      <c r="C577" s="122"/>
      <c r="D577" s="122"/>
      <c r="E577" s="122"/>
    </row>
    <row r="578" spans="1:5" ht="12.75">
      <c r="A578" s="7"/>
      <c r="B578" s="7"/>
      <c r="C578" s="122"/>
      <c r="D578" s="122"/>
      <c r="E578" s="122"/>
    </row>
    <row r="579" spans="1:5" ht="12.75">
      <c r="A579" s="7"/>
      <c r="B579" s="7"/>
      <c r="C579" s="122"/>
      <c r="D579" s="122"/>
      <c r="E579" s="122"/>
    </row>
    <row r="580" spans="1:5" ht="12.75">
      <c r="A580" s="7"/>
      <c r="B580" s="7"/>
      <c r="C580" s="122"/>
      <c r="D580" s="122"/>
      <c r="E580" s="122"/>
    </row>
    <row r="581" spans="1:5" ht="12.75">
      <c r="A581" s="7"/>
      <c r="B581" s="7"/>
      <c r="C581" s="122"/>
      <c r="D581" s="122"/>
      <c r="E581" s="122"/>
    </row>
    <row r="582" spans="1:5" ht="12.75">
      <c r="A582" s="7"/>
      <c r="B582" s="7"/>
      <c r="C582" s="122"/>
      <c r="D582" s="122"/>
      <c r="E582" s="122"/>
    </row>
    <row r="583" spans="1:5" ht="12.75">
      <c r="A583" s="7"/>
      <c r="B583" s="7"/>
      <c r="C583" s="122"/>
      <c r="D583" s="122"/>
      <c r="E583" s="122"/>
    </row>
    <row r="584" spans="1:5" ht="12.75">
      <c r="A584" s="7"/>
      <c r="B584" s="7"/>
      <c r="C584" s="122"/>
      <c r="D584" s="122"/>
      <c r="E584" s="122"/>
    </row>
    <row r="585" spans="1:5" ht="12.75">
      <c r="A585" s="7"/>
      <c r="B585" s="7"/>
      <c r="C585" s="122"/>
      <c r="D585" s="122"/>
      <c r="E585" s="122"/>
    </row>
    <row r="586" spans="1:5" ht="12.75">
      <c r="A586" s="7"/>
      <c r="B586" s="7"/>
      <c r="C586" s="122"/>
      <c r="D586" s="122"/>
      <c r="E586" s="122"/>
    </row>
    <row r="587" spans="1:5" ht="12.75">
      <c r="A587" s="7"/>
      <c r="B587" s="7"/>
      <c r="C587" s="122"/>
      <c r="D587" s="122"/>
      <c r="E587" s="122"/>
    </row>
    <row r="588" spans="1:5" ht="12.75">
      <c r="A588" s="7"/>
      <c r="B588" s="7"/>
      <c r="C588" s="122"/>
      <c r="D588" s="122"/>
      <c r="E588" s="122"/>
    </row>
    <row r="589" spans="1:5" ht="12.75">
      <c r="A589" s="7"/>
      <c r="B589" s="7"/>
      <c r="C589" s="122"/>
      <c r="D589" s="122"/>
      <c r="E589" s="122"/>
    </row>
    <row r="590" spans="1:5" ht="12.75">
      <c r="A590" s="7"/>
      <c r="B590" s="7"/>
      <c r="C590" s="122"/>
      <c r="D590" s="122"/>
      <c r="E590" s="122"/>
    </row>
    <row r="591" spans="1:5" ht="12.75">
      <c r="A591" s="7"/>
      <c r="B591" s="7"/>
      <c r="C591" s="122"/>
      <c r="D591" s="122"/>
      <c r="E591" s="122"/>
    </row>
    <row r="592" spans="1:5" ht="12.75">
      <c r="A592" s="7"/>
      <c r="B592" s="7"/>
      <c r="C592" s="122"/>
      <c r="D592" s="122"/>
      <c r="E592" s="122"/>
    </row>
    <row r="593" spans="1:5" ht="12.75">
      <c r="A593" s="7"/>
      <c r="B593" s="7"/>
      <c r="C593" s="122"/>
      <c r="D593" s="122"/>
      <c r="E593" s="122"/>
    </row>
    <row r="594" spans="1:5" ht="12.75">
      <c r="A594" s="7"/>
      <c r="B594" s="7"/>
      <c r="C594" s="122"/>
      <c r="D594" s="122"/>
      <c r="E594" s="122"/>
    </row>
    <row r="595" spans="1:5" ht="12.75">
      <c r="A595" s="7"/>
      <c r="B595" s="7"/>
      <c r="C595" s="122"/>
      <c r="D595" s="122"/>
      <c r="E595" s="122"/>
    </row>
    <row r="596" spans="1:5" ht="12.75">
      <c r="A596" s="7"/>
      <c r="B596" s="7"/>
      <c r="C596" s="122"/>
      <c r="D596" s="122"/>
      <c r="E596" s="122"/>
    </row>
    <row r="597" spans="1:5" ht="12.75">
      <c r="A597" s="7"/>
      <c r="B597" s="7"/>
      <c r="C597" s="122"/>
      <c r="D597" s="122"/>
      <c r="E597" s="122"/>
    </row>
    <row r="598" spans="1:5" ht="12.75">
      <c r="A598" s="7"/>
      <c r="B598" s="7"/>
      <c r="C598" s="122"/>
      <c r="D598" s="122"/>
      <c r="E598" s="122"/>
    </row>
    <row r="599" spans="1:5" ht="12.75">
      <c r="A599" s="7"/>
      <c r="B599" s="7"/>
      <c r="C599" s="122"/>
      <c r="D599" s="122"/>
      <c r="E599" s="122"/>
    </row>
    <row r="600" spans="1:5" ht="12.75">
      <c r="A600" s="7"/>
      <c r="B600" s="7"/>
      <c r="C600" s="122"/>
      <c r="D600" s="122"/>
      <c r="E600" s="122"/>
    </row>
    <row r="601" spans="1:5" ht="12.75">
      <c r="A601" s="7"/>
      <c r="B601" s="7"/>
      <c r="C601" s="122"/>
      <c r="D601" s="122"/>
      <c r="E601" s="122"/>
    </row>
    <row r="602" spans="1:5" ht="12.75">
      <c r="A602" s="7"/>
      <c r="B602" s="7"/>
      <c r="C602" s="122"/>
      <c r="D602" s="122"/>
      <c r="E602" s="122"/>
    </row>
    <row r="603" spans="1:5" ht="12.75">
      <c r="A603" s="7"/>
      <c r="B603" s="7"/>
      <c r="C603" s="122"/>
      <c r="D603" s="122"/>
      <c r="E603" s="122"/>
    </row>
    <row r="604" spans="1:5" ht="12.75">
      <c r="A604" s="7"/>
      <c r="B604" s="7"/>
      <c r="C604" s="122"/>
      <c r="D604" s="122"/>
      <c r="E604" s="122"/>
    </row>
    <row r="605" spans="1:5" ht="12.75">
      <c r="A605" s="7"/>
      <c r="B605" s="7"/>
      <c r="C605" s="122"/>
      <c r="D605" s="122"/>
      <c r="E605" s="122"/>
    </row>
    <row r="606" spans="1:5" ht="12.75">
      <c r="A606" s="7"/>
      <c r="B606" s="7"/>
      <c r="C606" s="122"/>
      <c r="D606" s="122"/>
      <c r="E606" s="122"/>
    </row>
    <row r="607" spans="1:5" ht="12.75">
      <c r="A607" s="7"/>
      <c r="B607" s="7"/>
      <c r="C607" s="122"/>
      <c r="D607" s="122"/>
      <c r="E607" s="122"/>
    </row>
    <row r="608" spans="1:5" ht="12.75">
      <c r="A608" s="7"/>
      <c r="B608" s="7"/>
      <c r="C608" s="122"/>
      <c r="D608" s="122"/>
      <c r="E608" s="122"/>
    </row>
    <row r="609" spans="1:5" ht="12.75">
      <c r="A609" s="7"/>
      <c r="B609" s="7"/>
      <c r="C609" s="122"/>
      <c r="D609" s="122"/>
      <c r="E609" s="122"/>
    </row>
    <row r="610" spans="1:5" ht="12.75">
      <c r="A610" s="7"/>
      <c r="B610" s="7"/>
      <c r="C610" s="122"/>
      <c r="D610" s="122"/>
      <c r="E610" s="122"/>
    </row>
    <row r="611" spans="1:5" ht="12.75">
      <c r="A611" s="7"/>
      <c r="B611" s="7"/>
      <c r="C611" s="122"/>
      <c r="D611" s="122"/>
      <c r="E611" s="122"/>
    </row>
    <row r="612" spans="1:5" ht="12.75">
      <c r="A612" s="7"/>
      <c r="B612" s="7"/>
      <c r="C612" s="122"/>
      <c r="D612" s="122"/>
      <c r="E612" s="122"/>
    </row>
    <row r="613" spans="1:5" ht="12.75">
      <c r="A613" s="7"/>
      <c r="B613" s="7"/>
      <c r="C613" s="122"/>
      <c r="D613" s="122"/>
      <c r="E613" s="122"/>
    </row>
    <row r="614" spans="1:5" ht="12.75">
      <c r="A614" s="7"/>
      <c r="B614" s="7"/>
      <c r="C614" s="122"/>
      <c r="D614" s="122"/>
      <c r="E614" s="122"/>
    </row>
    <row r="615" spans="1:5" ht="12.75">
      <c r="A615" s="7"/>
      <c r="B615" s="7"/>
      <c r="C615" s="122"/>
      <c r="D615" s="122"/>
      <c r="E615" s="122"/>
    </row>
    <row r="616" spans="1:5" ht="12.75">
      <c r="A616" s="7"/>
      <c r="B616" s="7"/>
      <c r="C616" s="122"/>
      <c r="D616" s="122"/>
      <c r="E616" s="122"/>
    </row>
    <row r="617" spans="1:5" ht="12.75">
      <c r="A617" s="7"/>
      <c r="B617" s="7"/>
      <c r="C617" s="122"/>
      <c r="D617" s="122"/>
      <c r="E617" s="122"/>
    </row>
    <row r="618" spans="1:5" ht="12.75">
      <c r="A618" s="7"/>
      <c r="B618" s="7"/>
      <c r="C618" s="122"/>
      <c r="D618" s="122"/>
      <c r="E618" s="122"/>
    </row>
    <row r="619" spans="1:5" ht="12.75">
      <c r="A619" s="7"/>
      <c r="B619" s="7"/>
      <c r="C619" s="122"/>
      <c r="D619" s="122"/>
      <c r="E619" s="122"/>
    </row>
    <row r="620" spans="1:5" ht="12.75">
      <c r="A620" s="7"/>
      <c r="B620" s="7"/>
      <c r="C620" s="122"/>
      <c r="D620" s="122"/>
      <c r="E620" s="122"/>
    </row>
    <row r="621" spans="1:5" ht="12.75">
      <c r="A621" s="7"/>
      <c r="B621" s="7"/>
      <c r="C621" s="122"/>
      <c r="D621" s="122"/>
      <c r="E621" s="122"/>
    </row>
    <row r="622" spans="1:5" ht="12.75">
      <c r="A622" s="7"/>
      <c r="B622" s="7"/>
      <c r="C622" s="122"/>
      <c r="D622" s="122"/>
      <c r="E622" s="122"/>
    </row>
    <row r="623" spans="1:5" ht="12.75">
      <c r="A623" s="7"/>
      <c r="B623" s="7"/>
      <c r="C623" s="122"/>
      <c r="D623" s="122"/>
      <c r="E623" s="122"/>
    </row>
    <row r="624" spans="1:5" ht="12.75">
      <c r="A624" s="7"/>
      <c r="B624" s="7"/>
      <c r="C624" s="122"/>
      <c r="D624" s="122"/>
      <c r="E624" s="122"/>
    </row>
    <row r="625" spans="1:5" ht="12.75">
      <c r="A625" s="7"/>
      <c r="B625" s="7"/>
      <c r="C625" s="122"/>
      <c r="D625" s="122"/>
      <c r="E625" s="122"/>
    </row>
    <row r="626" spans="1:5" ht="12.75">
      <c r="A626" s="7"/>
      <c r="B626" s="7"/>
      <c r="C626" s="122"/>
      <c r="D626" s="122"/>
      <c r="E626" s="122"/>
    </row>
    <row r="627" spans="1:5" ht="12.75">
      <c r="A627" s="7"/>
      <c r="B627" s="7"/>
      <c r="C627" s="122"/>
      <c r="D627" s="122"/>
      <c r="E627" s="122"/>
    </row>
    <row r="628" spans="1:5" ht="12.75">
      <c r="A628" s="7"/>
      <c r="B628" s="7"/>
      <c r="C628" s="122"/>
      <c r="D628" s="122"/>
      <c r="E628" s="122"/>
    </row>
    <row r="629" spans="1:5" ht="12.75">
      <c r="A629" s="7"/>
      <c r="B629" s="7"/>
      <c r="C629" s="122"/>
      <c r="D629" s="122"/>
      <c r="E629" s="122"/>
    </row>
    <row r="630" spans="1:5" ht="12.75">
      <c r="A630" s="7"/>
      <c r="B630" s="7"/>
      <c r="C630" s="122"/>
      <c r="D630" s="122"/>
      <c r="E630" s="122"/>
    </row>
    <row r="631" spans="1:5" ht="12.75">
      <c r="A631" s="7"/>
      <c r="B631" s="7"/>
      <c r="C631" s="122"/>
      <c r="D631" s="122"/>
      <c r="E631" s="122"/>
    </row>
    <row r="632" spans="1:5" ht="12.75">
      <c r="A632" s="7"/>
      <c r="B632" s="7"/>
      <c r="C632" s="122"/>
      <c r="D632" s="122"/>
      <c r="E632" s="122"/>
    </row>
    <row r="633" spans="1:5" ht="12.75">
      <c r="A633" s="7"/>
      <c r="B633" s="7"/>
      <c r="C633" s="122"/>
      <c r="D633" s="122"/>
      <c r="E633" s="122"/>
    </row>
    <row r="634" spans="1:5" ht="12.75">
      <c r="A634" s="7"/>
      <c r="B634" s="7"/>
      <c r="C634" s="122"/>
      <c r="D634" s="122"/>
      <c r="E634" s="122"/>
    </row>
    <row r="635" spans="1:5" ht="12.75">
      <c r="A635" s="7"/>
      <c r="B635" s="7"/>
      <c r="C635" s="122"/>
      <c r="D635" s="122"/>
      <c r="E635" s="122"/>
    </row>
    <row r="636" spans="1:5" ht="12.75">
      <c r="A636" s="7"/>
      <c r="B636" s="7"/>
      <c r="C636" s="122"/>
      <c r="D636" s="122"/>
      <c r="E636" s="122"/>
    </row>
    <row r="637" spans="1:5" ht="12.75">
      <c r="A637" s="7"/>
      <c r="B637" s="7"/>
      <c r="C637" s="122"/>
      <c r="D637" s="122"/>
      <c r="E637" s="122"/>
    </row>
    <row r="638" spans="1:5" ht="12.75">
      <c r="A638" s="7"/>
      <c r="B638" s="7"/>
      <c r="C638" s="122"/>
      <c r="D638" s="122"/>
      <c r="E638" s="122"/>
    </row>
    <row r="639" spans="1:5" ht="12.75">
      <c r="A639" s="7"/>
      <c r="B639" s="7"/>
      <c r="C639" s="122"/>
      <c r="D639" s="122"/>
      <c r="E639" s="122"/>
    </row>
    <row r="640" spans="1:5" ht="12.75">
      <c r="A640" s="7"/>
      <c r="B640" s="7"/>
      <c r="C640" s="122"/>
      <c r="D640" s="122"/>
      <c r="E640" s="122"/>
    </row>
    <row r="641" spans="1:5" ht="12.75">
      <c r="A641" s="7"/>
      <c r="B641" s="7"/>
      <c r="C641" s="122"/>
      <c r="D641" s="122"/>
      <c r="E641" s="122"/>
    </row>
    <row r="642" spans="1:5" ht="12.75">
      <c r="A642" s="7"/>
      <c r="B642" s="7"/>
      <c r="C642" s="122"/>
      <c r="D642" s="122"/>
      <c r="E642" s="122"/>
    </row>
    <row r="643" spans="1:5" ht="12.75">
      <c r="A643" s="7"/>
      <c r="B643" s="7"/>
      <c r="C643" s="122"/>
      <c r="D643" s="122"/>
      <c r="E643" s="122"/>
    </row>
    <row r="644" spans="1:5" ht="12.75">
      <c r="A644" s="7"/>
      <c r="B644" s="7"/>
      <c r="C644" s="122"/>
      <c r="D644" s="122"/>
      <c r="E644" s="122"/>
    </row>
    <row r="645" spans="1:5" ht="12.75">
      <c r="A645" s="7"/>
      <c r="B645" s="7"/>
      <c r="C645" s="122"/>
      <c r="D645" s="122"/>
      <c r="E645" s="122"/>
    </row>
    <row r="646" spans="1:5" ht="12.75">
      <c r="A646" s="7"/>
      <c r="B646" s="7"/>
      <c r="C646" s="122"/>
      <c r="D646" s="122"/>
      <c r="E646" s="122"/>
    </row>
    <row r="647" spans="1:5" ht="12.75">
      <c r="A647" s="7"/>
      <c r="B647" s="7"/>
      <c r="C647" s="122"/>
      <c r="D647" s="122"/>
      <c r="E647" s="122"/>
    </row>
    <row r="648" spans="1:5" ht="12.75">
      <c r="A648" s="7"/>
      <c r="B648" s="7"/>
      <c r="C648" s="122"/>
      <c r="D648" s="122"/>
      <c r="E648" s="122"/>
    </row>
    <row r="649" spans="1:5" ht="12.75">
      <c r="A649" s="7"/>
      <c r="B649" s="7"/>
      <c r="C649" s="122"/>
      <c r="D649" s="122"/>
      <c r="E649" s="122"/>
    </row>
    <row r="650" spans="1:5" ht="12.75">
      <c r="A650" s="7"/>
      <c r="B650" s="7"/>
      <c r="C650" s="122"/>
      <c r="D650" s="122"/>
      <c r="E650" s="122"/>
    </row>
    <row r="651" spans="1:5" ht="12.75">
      <c r="A651" s="7"/>
      <c r="B651" s="7"/>
      <c r="C651" s="122"/>
      <c r="D651" s="122"/>
      <c r="E651" s="122"/>
    </row>
    <row r="652" spans="1:5" ht="12.75">
      <c r="A652" s="7"/>
      <c r="B652" s="7"/>
      <c r="C652" s="122"/>
      <c r="D652" s="122"/>
      <c r="E652" s="122"/>
    </row>
    <row r="653" spans="1:5" ht="12.75">
      <c r="A653" s="7"/>
      <c r="B653" s="7"/>
      <c r="C653" s="122"/>
      <c r="D653" s="122"/>
      <c r="E653" s="122"/>
    </row>
    <row r="654" spans="1:5" ht="12.75">
      <c r="A654" s="7"/>
      <c r="B654" s="7"/>
      <c r="C654" s="122"/>
      <c r="D654" s="122"/>
      <c r="E654" s="122"/>
    </row>
    <row r="655" spans="1:5" ht="12.75">
      <c r="A655" s="7"/>
      <c r="B655" s="7"/>
      <c r="C655" s="122"/>
      <c r="D655" s="122"/>
      <c r="E655" s="122"/>
    </row>
    <row r="656" spans="1:5" ht="12.75">
      <c r="A656" s="7"/>
      <c r="B656" s="7"/>
      <c r="C656" s="122"/>
      <c r="D656" s="122"/>
      <c r="E656" s="122"/>
    </row>
    <row r="657" spans="1:5" ht="12.75">
      <c r="A657" s="7"/>
      <c r="B657" s="7"/>
      <c r="C657" s="122"/>
      <c r="D657" s="122"/>
      <c r="E657" s="122"/>
    </row>
    <row r="658" spans="1:5" ht="12.75">
      <c r="A658" s="7"/>
      <c r="B658" s="7"/>
      <c r="C658" s="122"/>
      <c r="D658" s="122"/>
      <c r="E658" s="122"/>
    </row>
    <row r="659" spans="1:5" ht="12.75">
      <c r="A659" s="7"/>
      <c r="B659" s="7"/>
      <c r="C659" s="122"/>
      <c r="D659" s="122"/>
      <c r="E659" s="122"/>
    </row>
    <row r="660" spans="1:5" ht="12.75">
      <c r="A660" s="7"/>
      <c r="B660" s="7"/>
      <c r="C660" s="122"/>
      <c r="D660" s="122"/>
      <c r="E660" s="122"/>
    </row>
    <row r="661" spans="1:5" ht="12.75">
      <c r="A661" s="7"/>
      <c r="B661" s="7"/>
      <c r="C661" s="122"/>
      <c r="D661" s="122"/>
      <c r="E661" s="122"/>
    </row>
    <row r="662" spans="1:5" ht="12.75">
      <c r="A662" s="7"/>
      <c r="B662" s="7"/>
      <c r="C662" s="122"/>
      <c r="D662" s="122"/>
      <c r="E662" s="122"/>
    </row>
    <row r="663" spans="1:5" ht="12.75">
      <c r="A663" s="7"/>
      <c r="B663" s="7"/>
      <c r="C663" s="122"/>
      <c r="D663" s="122"/>
      <c r="E663" s="122"/>
    </row>
    <row r="664" spans="1:5" ht="12.75">
      <c r="A664" s="7"/>
      <c r="B664" s="7"/>
      <c r="C664" s="122"/>
      <c r="D664" s="122"/>
      <c r="E664" s="122"/>
    </row>
    <row r="665" spans="1:5" ht="12.75">
      <c r="A665" s="7"/>
      <c r="B665" s="7"/>
      <c r="C665" s="122"/>
      <c r="D665" s="122"/>
      <c r="E665" s="122"/>
    </row>
    <row r="666" spans="1:5" ht="12.75">
      <c r="A666" s="7"/>
      <c r="B666" s="7"/>
      <c r="C666" s="122"/>
      <c r="D666" s="122"/>
      <c r="E666" s="122"/>
    </row>
    <row r="667" spans="1:5" ht="12.75">
      <c r="A667" s="7"/>
      <c r="B667" s="7"/>
      <c r="C667" s="122"/>
      <c r="D667" s="122"/>
      <c r="E667" s="122"/>
    </row>
    <row r="668" spans="1:5" ht="12.75">
      <c r="A668" s="7"/>
      <c r="B668" s="7"/>
      <c r="C668" s="122"/>
      <c r="D668" s="122"/>
      <c r="E668" s="122"/>
    </row>
    <row r="669" spans="1:5" ht="12.75">
      <c r="A669" s="7"/>
      <c r="B669" s="7"/>
      <c r="C669" s="122"/>
      <c r="D669" s="122"/>
      <c r="E669" s="122"/>
    </row>
    <row r="670" spans="1:5" ht="12.75">
      <c r="A670" s="7"/>
      <c r="B670" s="7"/>
      <c r="C670" s="122"/>
      <c r="D670" s="122"/>
      <c r="E670" s="122"/>
    </row>
    <row r="671" spans="1:5" ht="12.75">
      <c r="A671" s="7"/>
      <c r="B671" s="7"/>
      <c r="C671" s="122"/>
      <c r="D671" s="122"/>
      <c r="E671" s="122"/>
    </row>
    <row r="672" spans="1:5" ht="12.75">
      <c r="A672" s="7"/>
      <c r="B672" s="7"/>
      <c r="C672" s="122"/>
      <c r="D672" s="122"/>
      <c r="E672" s="122"/>
    </row>
    <row r="673" spans="1:5" ht="12.75">
      <c r="A673" s="7"/>
      <c r="B673" s="7"/>
      <c r="C673" s="122"/>
      <c r="D673" s="122"/>
      <c r="E673" s="122"/>
    </row>
    <row r="674" spans="1:5" ht="12.75">
      <c r="A674" s="7"/>
      <c r="B674" s="7"/>
      <c r="C674" s="122"/>
      <c r="D674" s="122"/>
      <c r="E674" s="122"/>
    </row>
    <row r="675" spans="1:5" ht="12.75">
      <c r="A675" s="7"/>
      <c r="B675" s="7"/>
      <c r="C675" s="122"/>
      <c r="D675" s="122"/>
      <c r="E675" s="122"/>
    </row>
    <row r="676" spans="1:5" ht="12.75">
      <c r="A676" s="7"/>
      <c r="B676" s="7"/>
      <c r="C676" s="122"/>
      <c r="D676" s="122"/>
      <c r="E676" s="122"/>
    </row>
    <row r="677" spans="1:5" ht="12.75">
      <c r="A677" s="7"/>
      <c r="B677" s="7"/>
      <c r="C677" s="122"/>
      <c r="D677" s="122"/>
      <c r="E677" s="122"/>
    </row>
    <row r="678" spans="1:5" ht="12.75">
      <c r="A678" s="7"/>
      <c r="B678" s="7"/>
      <c r="C678" s="122"/>
      <c r="D678" s="122"/>
      <c r="E678" s="122"/>
    </row>
    <row r="679" spans="1:5" ht="12.75">
      <c r="A679" s="7"/>
      <c r="B679" s="7"/>
      <c r="C679" s="122"/>
      <c r="D679" s="122"/>
      <c r="E679" s="122"/>
    </row>
    <row r="680" spans="1:5" ht="12.75">
      <c r="A680" s="7"/>
      <c r="B680" s="7"/>
      <c r="C680" s="122"/>
      <c r="D680" s="122"/>
      <c r="E680" s="122"/>
    </row>
    <row r="681" spans="1:5" ht="12.75">
      <c r="A681" s="7"/>
      <c r="B681" s="7"/>
      <c r="C681" s="122"/>
      <c r="D681" s="122"/>
      <c r="E681" s="122"/>
    </row>
    <row r="682" spans="1:5" ht="12.75">
      <c r="A682" s="7"/>
      <c r="B682" s="7"/>
      <c r="C682" s="122"/>
      <c r="D682" s="122"/>
      <c r="E682" s="122"/>
    </row>
    <row r="683" spans="1:5" ht="12.75">
      <c r="A683" s="7"/>
      <c r="B683" s="7"/>
      <c r="C683" s="122"/>
      <c r="D683" s="122"/>
      <c r="E683" s="122"/>
    </row>
    <row r="684" spans="1:5" ht="12.75">
      <c r="A684" s="7"/>
      <c r="B684" s="7"/>
      <c r="C684" s="122"/>
      <c r="D684" s="122"/>
      <c r="E684" s="122"/>
    </row>
    <row r="685" spans="1:5" ht="12.75">
      <c r="A685" s="7"/>
      <c r="B685" s="7"/>
      <c r="C685" s="122"/>
      <c r="D685" s="122"/>
      <c r="E685" s="122"/>
    </row>
    <row r="686" spans="1:5" ht="12.75">
      <c r="A686" s="7"/>
      <c r="B686" s="7"/>
      <c r="C686" s="122"/>
      <c r="D686" s="122"/>
      <c r="E686" s="122"/>
    </row>
    <row r="687" spans="1:5" ht="12.75">
      <c r="A687" s="7"/>
      <c r="B687" s="7"/>
      <c r="C687" s="122"/>
      <c r="D687" s="122"/>
      <c r="E687" s="122"/>
    </row>
    <row r="688" spans="1:5" ht="12.75">
      <c r="A688" s="7"/>
      <c r="B688" s="7"/>
      <c r="C688" s="122"/>
      <c r="D688" s="122"/>
      <c r="E688" s="122"/>
    </row>
    <row r="689" spans="1:5" ht="12.75">
      <c r="A689" s="7"/>
      <c r="B689" s="7"/>
      <c r="C689" s="122"/>
      <c r="D689" s="122"/>
      <c r="E689" s="122"/>
    </row>
    <row r="690" spans="1:5" ht="12.75">
      <c r="A690" s="7"/>
      <c r="B690" s="7"/>
      <c r="C690" s="122"/>
      <c r="D690" s="122"/>
      <c r="E690" s="122"/>
    </row>
    <row r="691" spans="1:5" ht="12.75">
      <c r="A691" s="7"/>
      <c r="B691" s="7"/>
      <c r="C691" s="122"/>
      <c r="D691" s="122"/>
      <c r="E691" s="122"/>
    </row>
    <row r="692" spans="1:5" ht="12.75">
      <c r="A692" s="7"/>
      <c r="B692" s="7"/>
      <c r="C692" s="122"/>
      <c r="D692" s="122"/>
      <c r="E692" s="122"/>
    </row>
    <row r="693" spans="1:5" ht="12.75">
      <c r="A693" s="7"/>
      <c r="B693" s="7"/>
      <c r="C693" s="122"/>
      <c r="D693" s="122"/>
      <c r="E693" s="122"/>
    </row>
    <row r="694" spans="1:5" ht="12.75">
      <c r="A694" s="7"/>
      <c r="B694" s="7"/>
      <c r="C694" s="122"/>
      <c r="D694" s="122"/>
      <c r="E694" s="122"/>
    </row>
    <row r="695" spans="1:5" ht="12.75">
      <c r="A695" s="7"/>
      <c r="B695" s="7"/>
      <c r="C695" s="122"/>
      <c r="D695" s="122"/>
      <c r="E695" s="122"/>
    </row>
    <row r="696" spans="1:5" ht="12.75">
      <c r="A696" s="7"/>
      <c r="B696" s="7"/>
      <c r="C696" s="122"/>
      <c r="D696" s="122"/>
      <c r="E696" s="122"/>
    </row>
    <row r="697" spans="1:5" ht="12.75">
      <c r="A697" s="7"/>
      <c r="B697" s="7"/>
      <c r="C697" s="122"/>
      <c r="D697" s="122"/>
      <c r="E697" s="122"/>
    </row>
    <row r="698" spans="1:5" ht="12.75">
      <c r="A698" s="7"/>
      <c r="B698" s="7"/>
      <c r="C698" s="122"/>
      <c r="D698" s="122"/>
      <c r="E698" s="122"/>
    </row>
    <row r="699" spans="1:5" ht="12.75">
      <c r="A699" s="7"/>
      <c r="B699" s="7"/>
      <c r="C699" s="122"/>
      <c r="D699" s="122"/>
      <c r="E699" s="122"/>
    </row>
    <row r="700" spans="1:5" ht="12.75">
      <c r="A700" s="7"/>
      <c r="B700" s="7"/>
      <c r="C700" s="122"/>
      <c r="D700" s="122"/>
      <c r="E700" s="122"/>
    </row>
    <row r="701" spans="1:5" ht="12.75">
      <c r="A701" s="7"/>
      <c r="B701" s="7"/>
      <c r="C701" s="122"/>
      <c r="D701" s="122"/>
      <c r="E701" s="122"/>
    </row>
    <row r="702" spans="1:5" ht="12.75">
      <c r="A702" s="7"/>
      <c r="B702" s="7"/>
      <c r="C702" s="122"/>
      <c r="D702" s="122"/>
      <c r="E702" s="122"/>
    </row>
    <row r="703" spans="1:5" ht="12.75">
      <c r="A703" s="7"/>
      <c r="B703" s="7"/>
      <c r="C703" s="122"/>
      <c r="D703" s="122"/>
      <c r="E703" s="122"/>
    </row>
    <row r="704" spans="1:5" ht="12.75">
      <c r="A704" s="7"/>
      <c r="B704" s="7"/>
      <c r="C704" s="122"/>
      <c r="D704" s="122"/>
      <c r="E704" s="122"/>
    </row>
    <row r="705" spans="1:5" ht="12.75">
      <c r="A705" s="7"/>
      <c r="B705" s="7"/>
      <c r="C705" s="122"/>
      <c r="D705" s="122"/>
      <c r="E705" s="122"/>
    </row>
    <row r="706" spans="1:5" ht="12.75">
      <c r="A706" s="7"/>
      <c r="B706" s="7"/>
      <c r="C706" s="122"/>
      <c r="D706" s="122"/>
      <c r="E706" s="122"/>
    </row>
    <row r="707" spans="1:5" ht="12.75">
      <c r="A707" s="7"/>
      <c r="B707" s="7"/>
      <c r="C707" s="122"/>
      <c r="D707" s="122"/>
      <c r="E707" s="122"/>
    </row>
    <row r="708" spans="1:5" ht="12.75">
      <c r="A708" s="7"/>
      <c r="B708" s="7"/>
      <c r="C708" s="122"/>
      <c r="D708" s="122"/>
      <c r="E708" s="122"/>
    </row>
    <row r="709" spans="1:5" ht="12.75">
      <c r="A709" s="7"/>
      <c r="B709" s="7"/>
      <c r="C709" s="122"/>
      <c r="D709" s="122"/>
      <c r="E709" s="122"/>
    </row>
    <row r="710" spans="1:5" ht="12.75">
      <c r="A710" s="7"/>
      <c r="B710" s="7"/>
      <c r="C710" s="122"/>
      <c r="D710" s="122"/>
      <c r="E710" s="122"/>
    </row>
    <row r="711" spans="1:5" ht="12.75">
      <c r="A711" s="7"/>
      <c r="B711" s="7"/>
      <c r="C711" s="122"/>
      <c r="D711" s="122"/>
      <c r="E711" s="122"/>
    </row>
    <row r="712" spans="1:5" ht="12.75">
      <c r="A712" s="7"/>
      <c r="B712" s="7"/>
      <c r="C712" s="122"/>
      <c r="D712" s="122"/>
      <c r="E712" s="122"/>
    </row>
    <row r="713" spans="1:5" ht="12.75">
      <c r="A713" s="7"/>
      <c r="B713" s="7"/>
      <c r="C713" s="122"/>
      <c r="D713" s="122"/>
      <c r="E713" s="122"/>
    </row>
    <row r="714" spans="1:5" ht="12.75">
      <c r="A714" s="7"/>
      <c r="B714" s="7"/>
      <c r="C714" s="122"/>
      <c r="D714" s="122"/>
      <c r="E714" s="122"/>
    </row>
    <row r="715" spans="1:5" ht="12.75">
      <c r="A715" s="7"/>
      <c r="B715" s="7"/>
      <c r="C715" s="122"/>
      <c r="D715" s="122"/>
      <c r="E715" s="122"/>
    </row>
    <row r="716" spans="1:5" ht="12.75">
      <c r="A716" s="7"/>
      <c r="B716" s="7"/>
      <c r="C716" s="122"/>
      <c r="D716" s="122"/>
      <c r="E716" s="122"/>
    </row>
    <row r="717" spans="1:5" ht="12.75">
      <c r="A717" s="7"/>
      <c r="B717" s="7"/>
      <c r="C717" s="122"/>
      <c r="D717" s="122"/>
      <c r="E717" s="122"/>
    </row>
    <row r="718" spans="1:5" ht="12.75">
      <c r="A718" s="7"/>
      <c r="B718" s="7"/>
      <c r="C718" s="122"/>
      <c r="D718" s="122"/>
      <c r="E718" s="122"/>
    </row>
    <row r="719" spans="1:5" ht="12.75">
      <c r="A719" s="7"/>
      <c r="B719" s="7"/>
      <c r="C719" s="122"/>
      <c r="D719" s="122"/>
      <c r="E719" s="122"/>
    </row>
    <row r="720" spans="1:5" ht="12.75">
      <c r="A720" s="7"/>
      <c r="B720" s="7"/>
      <c r="C720" s="122"/>
      <c r="D720" s="122"/>
      <c r="E720" s="122"/>
    </row>
    <row r="721" spans="1:5" ht="12.75">
      <c r="A721" s="7"/>
      <c r="B721" s="7"/>
      <c r="C721" s="122"/>
      <c r="D721" s="122"/>
      <c r="E721" s="122"/>
    </row>
    <row r="722" spans="1:5" ht="12.75">
      <c r="A722" s="7"/>
      <c r="B722" s="7"/>
      <c r="C722" s="122"/>
      <c r="D722" s="122"/>
      <c r="E722" s="122"/>
    </row>
    <row r="723" spans="1:5" ht="12.75">
      <c r="A723" s="7"/>
      <c r="B723" s="7"/>
      <c r="C723" s="122"/>
      <c r="D723" s="122"/>
      <c r="E723" s="122"/>
    </row>
    <row r="724" spans="1:5" ht="12.75">
      <c r="A724" s="7"/>
      <c r="B724" s="7"/>
      <c r="C724" s="122"/>
      <c r="D724" s="122"/>
      <c r="E724" s="122"/>
    </row>
    <row r="725" spans="1:5" ht="12.75">
      <c r="A725" s="7"/>
      <c r="B725" s="7"/>
      <c r="C725" s="122"/>
      <c r="D725" s="122"/>
      <c r="E725" s="122"/>
    </row>
    <row r="726" spans="1:5" ht="12.75">
      <c r="A726" s="7"/>
      <c r="B726" s="7"/>
      <c r="C726" s="122"/>
      <c r="D726" s="122"/>
      <c r="E726" s="122"/>
    </row>
    <row r="727" spans="1:5" ht="12.75">
      <c r="A727" s="7"/>
      <c r="B727" s="7"/>
      <c r="C727" s="122"/>
      <c r="D727" s="122"/>
      <c r="E727" s="122"/>
    </row>
    <row r="728" spans="1:5" ht="12.75">
      <c r="A728" s="7"/>
      <c r="B728" s="7"/>
      <c r="C728" s="122"/>
      <c r="D728" s="122"/>
      <c r="E728" s="122"/>
    </row>
    <row r="729" spans="1:5" ht="12.75">
      <c r="A729" s="7"/>
      <c r="B729" s="7"/>
      <c r="C729" s="122"/>
      <c r="D729" s="122"/>
      <c r="E729" s="122"/>
    </row>
    <row r="730" spans="1:5" ht="12.75">
      <c r="A730" s="7"/>
      <c r="B730" s="7"/>
      <c r="C730" s="122"/>
      <c r="D730" s="122"/>
      <c r="E730" s="122"/>
    </row>
    <row r="731" spans="1:5" ht="12.75">
      <c r="A731" s="7"/>
      <c r="B731" s="7"/>
      <c r="C731" s="122"/>
      <c r="D731" s="122"/>
      <c r="E731" s="122"/>
    </row>
    <row r="732" spans="1:5" ht="12.75">
      <c r="A732" s="7"/>
      <c r="B732" s="7"/>
      <c r="C732" s="122"/>
      <c r="D732" s="122"/>
      <c r="E732" s="122"/>
    </row>
    <row r="733" spans="1:5" ht="12.75">
      <c r="A733" s="7"/>
      <c r="B733" s="7"/>
      <c r="C733" s="122"/>
      <c r="D733" s="122"/>
      <c r="E733" s="122"/>
    </row>
    <row r="734" spans="1:5" ht="12.75">
      <c r="A734" s="7"/>
      <c r="B734" s="7"/>
      <c r="C734" s="122"/>
      <c r="D734" s="122"/>
      <c r="E734" s="122"/>
    </row>
    <row r="735" spans="1:5" ht="12.75">
      <c r="A735" s="7"/>
      <c r="B735" s="7"/>
      <c r="C735" s="122"/>
      <c r="D735" s="122"/>
      <c r="E735" s="122"/>
    </row>
    <row r="736" spans="1:5" ht="12.75">
      <c r="A736" s="7"/>
      <c r="B736" s="7"/>
      <c r="C736" s="122"/>
      <c r="D736" s="122"/>
      <c r="E736" s="122"/>
    </row>
    <row r="737" spans="1:5" ht="12.75">
      <c r="A737" s="7"/>
      <c r="B737" s="7"/>
      <c r="C737" s="122"/>
      <c r="D737" s="122"/>
      <c r="E737" s="122"/>
    </row>
    <row r="738" spans="1:5" ht="12.75">
      <c r="A738" s="7"/>
      <c r="B738" s="7"/>
      <c r="C738" s="122"/>
      <c r="D738" s="122"/>
      <c r="E738" s="122"/>
    </row>
    <row r="739" spans="1:5" ht="12.75">
      <c r="A739" s="7"/>
      <c r="B739" s="7"/>
      <c r="C739" s="122"/>
      <c r="D739" s="122"/>
      <c r="E739" s="122"/>
    </row>
    <row r="740" spans="1:5" ht="12.75">
      <c r="A740" s="7"/>
      <c r="B740" s="7"/>
      <c r="C740" s="122"/>
      <c r="D740" s="122"/>
      <c r="E740" s="122"/>
    </row>
    <row r="741" spans="1:5" ht="12.75">
      <c r="A741" s="7"/>
      <c r="B741" s="7"/>
      <c r="C741" s="122"/>
      <c r="D741" s="122"/>
      <c r="E741" s="122"/>
    </row>
    <row r="742" spans="1:5" ht="12.75">
      <c r="A742" s="7"/>
      <c r="B742" s="7"/>
      <c r="C742" s="122"/>
      <c r="D742" s="122"/>
      <c r="E742" s="122"/>
    </row>
    <row r="743" spans="1:5" ht="12.75">
      <c r="A743" s="7"/>
      <c r="B743" s="7"/>
      <c r="C743" s="122"/>
      <c r="D743" s="122"/>
      <c r="E743" s="122"/>
    </row>
    <row r="744" spans="1:5" ht="12.75">
      <c r="A744" s="7"/>
      <c r="B744" s="7"/>
      <c r="C744" s="122"/>
      <c r="D744" s="122"/>
      <c r="E744" s="122"/>
    </row>
    <row r="745" spans="1:5" ht="12.75">
      <c r="A745" s="7"/>
      <c r="B745" s="7"/>
      <c r="C745" s="122"/>
      <c r="D745" s="122"/>
      <c r="E745" s="122"/>
    </row>
    <row r="746" spans="1:5" ht="12.75">
      <c r="A746" s="7"/>
      <c r="B746" s="7"/>
      <c r="C746" s="122"/>
      <c r="D746" s="122"/>
      <c r="E746" s="122"/>
    </row>
    <row r="747" spans="1:5" ht="12.75">
      <c r="A747" s="7"/>
      <c r="B747" s="7"/>
      <c r="C747" s="122"/>
      <c r="D747" s="122"/>
      <c r="E747" s="122"/>
    </row>
    <row r="748" spans="1:5" ht="12.75">
      <c r="A748" s="7"/>
      <c r="B748" s="7"/>
      <c r="C748" s="122"/>
      <c r="D748" s="122"/>
      <c r="E748" s="122"/>
    </row>
    <row r="749" spans="1:5" ht="12.75">
      <c r="A749" s="7"/>
      <c r="B749" s="7"/>
      <c r="C749" s="122"/>
      <c r="D749" s="122"/>
      <c r="E749" s="122"/>
    </row>
    <row r="750" spans="1:5" ht="12.75">
      <c r="A750" s="7"/>
      <c r="B750" s="7"/>
      <c r="C750" s="122"/>
      <c r="D750" s="122"/>
      <c r="E750" s="122"/>
    </row>
    <row r="751" spans="1:5" ht="12.75">
      <c r="A751" s="7"/>
      <c r="B751" s="7"/>
      <c r="C751" s="122"/>
      <c r="D751" s="122"/>
      <c r="E751" s="122"/>
    </row>
    <row r="752" spans="1:5" ht="12.75">
      <c r="A752" s="7"/>
      <c r="B752" s="7"/>
      <c r="C752" s="122"/>
      <c r="D752" s="122"/>
      <c r="E752" s="122"/>
    </row>
    <row r="753" spans="1:5" ht="12.75">
      <c r="A753" s="7"/>
      <c r="B753" s="7"/>
      <c r="C753" s="122"/>
      <c r="D753" s="122"/>
      <c r="E753" s="122"/>
    </row>
    <row r="754" spans="1:5" ht="12.75">
      <c r="A754" s="7"/>
      <c r="B754" s="7"/>
      <c r="C754" s="122"/>
      <c r="D754" s="122"/>
      <c r="E754" s="122"/>
    </row>
    <row r="755" spans="1:5" ht="12.75">
      <c r="A755" s="7"/>
      <c r="B755" s="7"/>
      <c r="C755" s="122"/>
      <c r="D755" s="122"/>
      <c r="E755" s="122"/>
    </row>
    <row r="756" spans="1:5" ht="12.75">
      <c r="A756" s="7"/>
      <c r="B756" s="7"/>
      <c r="C756" s="122"/>
      <c r="D756" s="122"/>
      <c r="E756" s="122"/>
    </row>
    <row r="757" spans="1:5" ht="12.75">
      <c r="A757" s="7"/>
      <c r="B757" s="7"/>
      <c r="C757" s="122"/>
      <c r="D757" s="122"/>
      <c r="E757" s="122"/>
    </row>
    <row r="758" spans="1:5" ht="12.75">
      <c r="A758" s="7"/>
      <c r="B758" s="7"/>
      <c r="C758" s="122"/>
      <c r="D758" s="122"/>
      <c r="E758" s="122"/>
    </row>
    <row r="759" spans="1:5" ht="12.75">
      <c r="A759" s="7"/>
      <c r="B759" s="7"/>
      <c r="C759" s="122"/>
      <c r="D759" s="122"/>
      <c r="E759" s="122"/>
    </row>
    <row r="760" spans="1:5" ht="12.75">
      <c r="A760" s="7"/>
      <c r="B760" s="7"/>
      <c r="C760" s="122"/>
      <c r="D760" s="122"/>
      <c r="E760" s="122"/>
    </row>
    <row r="761" spans="1:5" ht="12.75">
      <c r="A761" s="7"/>
      <c r="B761" s="7"/>
      <c r="C761" s="122"/>
      <c r="D761" s="122"/>
      <c r="E761" s="122"/>
    </row>
    <row r="762" spans="1:5" ht="12.75">
      <c r="A762" s="7"/>
      <c r="B762" s="7"/>
      <c r="C762" s="122"/>
      <c r="D762" s="122"/>
      <c r="E762" s="122"/>
    </row>
    <row r="763" spans="1:5" ht="12.75">
      <c r="A763" s="7"/>
      <c r="B763" s="7"/>
      <c r="C763" s="122"/>
      <c r="D763" s="122"/>
      <c r="E763" s="122"/>
    </row>
    <row r="764" spans="1:5" ht="12.75">
      <c r="A764" s="7"/>
      <c r="B764" s="7"/>
      <c r="C764" s="122"/>
      <c r="D764" s="122"/>
      <c r="E764" s="122"/>
    </row>
    <row r="765" spans="1:5" ht="12.75">
      <c r="A765" s="7"/>
      <c r="B765" s="7"/>
      <c r="C765" s="122"/>
      <c r="D765" s="122"/>
      <c r="E765" s="122"/>
    </row>
    <row r="766" spans="1:5" ht="12.75">
      <c r="A766" s="7"/>
      <c r="B766" s="7"/>
      <c r="C766" s="122"/>
      <c r="D766" s="122"/>
      <c r="E766" s="122"/>
    </row>
    <row r="767" spans="1:5" ht="12.75">
      <c r="A767" s="7"/>
      <c r="B767" s="7"/>
      <c r="C767" s="122"/>
      <c r="D767" s="122"/>
      <c r="E767" s="122"/>
    </row>
    <row r="768" spans="1:5" ht="12.75">
      <c r="A768" s="7"/>
      <c r="B768" s="7"/>
      <c r="C768" s="122"/>
      <c r="D768" s="122"/>
      <c r="E768" s="122"/>
    </row>
    <row r="769" spans="1:5" ht="12.75">
      <c r="A769" s="7"/>
      <c r="B769" s="7"/>
      <c r="C769" s="122"/>
      <c r="D769" s="122"/>
      <c r="E769" s="122"/>
    </row>
    <row r="770" spans="1:5" ht="12.75">
      <c r="A770" s="7"/>
      <c r="B770" s="7"/>
      <c r="C770" s="122"/>
      <c r="D770" s="122"/>
      <c r="E770" s="122"/>
    </row>
    <row r="771" spans="1:5" ht="12.75">
      <c r="A771" s="7"/>
      <c r="B771" s="7"/>
      <c r="C771" s="122"/>
      <c r="D771" s="122"/>
      <c r="E771" s="122"/>
    </row>
    <row r="772" spans="1:5" ht="12.75">
      <c r="A772" s="7"/>
      <c r="B772" s="7"/>
      <c r="C772" s="122"/>
      <c r="D772" s="122"/>
      <c r="E772" s="122"/>
    </row>
    <row r="773" spans="1:5" ht="12.75">
      <c r="A773" s="7"/>
      <c r="B773" s="7"/>
      <c r="C773" s="122"/>
      <c r="D773" s="122"/>
      <c r="E773" s="122"/>
    </row>
    <row r="774" spans="1:5" ht="12.75">
      <c r="A774" s="7"/>
      <c r="B774" s="7"/>
      <c r="C774" s="122"/>
      <c r="D774" s="122"/>
      <c r="E774" s="122"/>
    </row>
    <row r="775" spans="1:5" ht="12.75">
      <c r="A775" s="7"/>
      <c r="B775" s="7"/>
      <c r="C775" s="122"/>
      <c r="D775" s="122"/>
      <c r="E775" s="122"/>
    </row>
    <row r="776" spans="1:5" ht="12.75">
      <c r="A776" s="7"/>
      <c r="B776" s="7"/>
      <c r="C776" s="122"/>
      <c r="D776" s="122"/>
      <c r="E776" s="122"/>
    </row>
    <row r="777" spans="1:5" ht="12.75">
      <c r="A777" s="7"/>
      <c r="B777" s="7"/>
      <c r="C777" s="122"/>
      <c r="D777" s="122"/>
      <c r="E777" s="122"/>
    </row>
    <row r="778" spans="1:5" ht="12.75">
      <c r="A778" s="7"/>
      <c r="B778" s="7"/>
      <c r="C778" s="122"/>
      <c r="D778" s="122"/>
      <c r="E778" s="122"/>
    </row>
    <row r="779" spans="1:5" ht="12.75">
      <c r="A779" s="7"/>
      <c r="B779" s="7"/>
      <c r="C779" s="122"/>
      <c r="D779" s="122"/>
      <c r="E779" s="122"/>
    </row>
    <row r="780" spans="1:5" ht="12.75">
      <c r="A780" s="7"/>
      <c r="B780" s="7"/>
      <c r="C780" s="122"/>
      <c r="D780" s="122"/>
      <c r="E780" s="122"/>
    </row>
    <row r="781" spans="1:5" ht="12.75">
      <c r="A781" s="7"/>
      <c r="B781" s="7"/>
      <c r="C781" s="122"/>
      <c r="D781" s="122"/>
      <c r="E781" s="122"/>
    </row>
    <row r="782" spans="1:5" ht="12.75">
      <c r="A782" s="7"/>
      <c r="B782" s="7"/>
      <c r="C782" s="122"/>
      <c r="D782" s="122"/>
      <c r="E782" s="122"/>
    </row>
    <row r="783" spans="1:5" ht="12.75">
      <c r="A783" s="7"/>
      <c r="B783" s="7"/>
      <c r="C783" s="122"/>
      <c r="D783" s="122"/>
      <c r="E783" s="122"/>
    </row>
    <row r="784" spans="1:5" ht="12.75">
      <c r="A784" s="7"/>
      <c r="B784" s="7"/>
      <c r="C784" s="122"/>
      <c r="D784" s="122"/>
      <c r="E784" s="122"/>
    </row>
    <row r="785" spans="1:5" ht="12.75">
      <c r="A785" s="7"/>
      <c r="B785" s="7"/>
      <c r="C785" s="122"/>
      <c r="D785" s="122"/>
      <c r="E785" s="122"/>
    </row>
    <row r="786" spans="1:5" ht="12.75">
      <c r="A786" s="7"/>
      <c r="B786" s="7"/>
      <c r="C786" s="122"/>
      <c r="D786" s="122"/>
      <c r="E786" s="122"/>
    </row>
    <row r="787" spans="1:5" ht="12.75">
      <c r="A787" s="7"/>
      <c r="B787" s="7"/>
      <c r="C787" s="122"/>
      <c r="D787" s="122"/>
      <c r="E787" s="122"/>
    </row>
    <row r="788" spans="1:5" ht="12.75">
      <c r="A788" s="7"/>
      <c r="B788" s="7"/>
      <c r="C788" s="122"/>
      <c r="D788" s="122"/>
      <c r="E788" s="122"/>
    </row>
    <row r="789" spans="1:5" ht="12.75">
      <c r="A789" s="7"/>
      <c r="B789" s="7"/>
      <c r="C789" s="122"/>
      <c r="D789" s="122"/>
      <c r="E789" s="122"/>
    </row>
    <row r="790" spans="1:5" ht="12.75">
      <c r="A790" s="7"/>
      <c r="B790" s="7"/>
      <c r="C790" s="122"/>
      <c r="D790" s="122"/>
      <c r="E790" s="122"/>
    </row>
    <row r="791" spans="1:5" ht="12.75">
      <c r="A791" s="7"/>
      <c r="B791" s="7"/>
      <c r="C791" s="122"/>
      <c r="D791" s="122"/>
      <c r="E791" s="122"/>
    </row>
    <row r="792" spans="1:5" ht="12.75">
      <c r="A792" s="7"/>
      <c r="B792" s="7"/>
      <c r="C792" s="122"/>
      <c r="D792" s="122"/>
      <c r="E792" s="122"/>
    </row>
    <row r="793" spans="1:5" ht="12.75">
      <c r="A793" s="7"/>
      <c r="B793" s="7"/>
      <c r="C793" s="122"/>
      <c r="D793" s="122"/>
      <c r="E793" s="122"/>
    </row>
    <row r="794" spans="1:5" ht="12.75">
      <c r="A794" s="7"/>
      <c r="B794" s="7"/>
      <c r="C794" s="122"/>
      <c r="D794" s="122"/>
      <c r="E794" s="122"/>
    </row>
    <row r="795" spans="1:5" ht="12.75">
      <c r="A795" s="7"/>
      <c r="B795" s="7"/>
      <c r="C795" s="122"/>
      <c r="D795" s="122"/>
      <c r="E795" s="122"/>
    </row>
    <row r="796" spans="1:5" ht="12.75">
      <c r="A796" s="7"/>
      <c r="B796" s="7"/>
      <c r="C796" s="122"/>
      <c r="D796" s="122"/>
      <c r="E796" s="122"/>
    </row>
    <row r="797" spans="1:5" ht="12.75">
      <c r="A797" s="7"/>
      <c r="B797" s="7"/>
      <c r="C797" s="122"/>
      <c r="D797" s="122"/>
      <c r="E797" s="122"/>
    </row>
    <row r="798" spans="1:5" ht="12.75">
      <c r="A798" s="7"/>
      <c r="B798" s="7"/>
      <c r="C798" s="122"/>
      <c r="D798" s="122"/>
      <c r="E798" s="122"/>
    </row>
    <row r="799" spans="1:5" ht="12.75">
      <c r="A799" s="7"/>
      <c r="B799" s="7"/>
      <c r="C799" s="122"/>
      <c r="D799" s="122"/>
      <c r="E799" s="122"/>
    </row>
    <row r="800" spans="1:5" ht="12.75">
      <c r="A800" s="7"/>
      <c r="B800" s="7"/>
      <c r="C800" s="122"/>
      <c r="D800" s="122"/>
      <c r="E800" s="122"/>
    </row>
    <row r="801" spans="1:5" ht="12.75">
      <c r="A801" s="7"/>
      <c r="B801" s="7"/>
      <c r="C801" s="122"/>
      <c r="D801" s="122"/>
      <c r="E801" s="122"/>
    </row>
    <row r="802" spans="1:5" ht="12.75">
      <c r="A802" s="7"/>
      <c r="B802" s="7"/>
      <c r="C802" s="122"/>
      <c r="D802" s="122"/>
      <c r="E802" s="122"/>
    </row>
    <row r="803" spans="1:5" ht="12.75">
      <c r="A803" s="7"/>
      <c r="B803" s="7"/>
      <c r="C803" s="122"/>
      <c r="D803" s="122"/>
      <c r="E803" s="122"/>
    </row>
    <row r="804" spans="1:5" ht="12.75">
      <c r="A804" s="7"/>
      <c r="B804" s="7"/>
      <c r="C804" s="122"/>
      <c r="D804" s="122"/>
      <c r="E804" s="122"/>
    </row>
    <row r="805" spans="1:5" ht="12.75">
      <c r="A805" s="7"/>
      <c r="B805" s="7"/>
      <c r="C805" s="122"/>
      <c r="D805" s="122"/>
      <c r="E805" s="122"/>
    </row>
    <row r="806" spans="1:5" ht="12.75">
      <c r="A806" s="7"/>
      <c r="B806" s="7"/>
      <c r="C806" s="122"/>
      <c r="D806" s="122"/>
      <c r="E806" s="122"/>
    </row>
    <row r="807" spans="1:5" ht="12.75">
      <c r="A807" s="7"/>
      <c r="B807" s="7"/>
      <c r="C807" s="122"/>
      <c r="D807" s="122"/>
      <c r="E807" s="122"/>
    </row>
    <row r="808" spans="1:5" ht="12.75">
      <c r="A808" s="7"/>
      <c r="B808" s="7"/>
      <c r="C808" s="122"/>
      <c r="D808" s="122"/>
      <c r="E808" s="122"/>
    </row>
    <row r="809" spans="1:5" ht="12.75">
      <c r="A809" s="7"/>
      <c r="B809" s="7"/>
      <c r="C809" s="122"/>
      <c r="D809" s="122"/>
      <c r="E809" s="122"/>
    </row>
    <row r="810" spans="1:5" ht="12.75">
      <c r="A810" s="7"/>
      <c r="B810" s="7"/>
      <c r="C810" s="122"/>
      <c r="D810" s="122"/>
      <c r="E810" s="122"/>
    </row>
    <row r="811" spans="1:5" ht="12.75">
      <c r="A811" s="7"/>
      <c r="B811" s="7"/>
      <c r="C811" s="122"/>
      <c r="D811" s="122"/>
      <c r="E811" s="122"/>
    </row>
    <row r="812" spans="1:5" ht="12.75">
      <c r="A812" s="7"/>
      <c r="B812" s="7"/>
      <c r="C812" s="122"/>
      <c r="D812" s="122"/>
      <c r="E812" s="122"/>
    </row>
    <row r="813" spans="1:5" ht="12.75">
      <c r="A813" s="7"/>
      <c r="B813" s="7"/>
      <c r="C813" s="122"/>
      <c r="D813" s="122"/>
      <c r="E813" s="122"/>
    </row>
    <row r="814" spans="1:5" ht="12.75">
      <c r="A814" s="7"/>
      <c r="B814" s="7"/>
      <c r="C814" s="122"/>
      <c r="D814" s="122"/>
      <c r="E814" s="122"/>
    </row>
    <row r="815" spans="1:5" ht="12.75">
      <c r="A815" s="7"/>
      <c r="B815" s="7"/>
      <c r="C815" s="122"/>
      <c r="D815" s="122"/>
      <c r="E815" s="122"/>
    </row>
    <row r="816" spans="1:5" ht="12.75">
      <c r="A816" s="7"/>
      <c r="B816" s="7"/>
      <c r="C816" s="122"/>
      <c r="D816" s="122"/>
      <c r="E816" s="122"/>
    </row>
    <row r="817" spans="1:5" ht="12.75">
      <c r="A817" s="7"/>
      <c r="B817" s="7"/>
      <c r="C817" s="122"/>
      <c r="D817" s="122"/>
      <c r="E817" s="122"/>
    </row>
    <row r="818" spans="1:5" ht="12.75">
      <c r="A818" s="7"/>
      <c r="B818" s="7"/>
      <c r="C818" s="122"/>
      <c r="D818" s="122"/>
      <c r="E818" s="122"/>
    </row>
    <row r="819" spans="1:5" ht="12.75">
      <c r="A819" s="7"/>
      <c r="B819" s="7"/>
      <c r="C819" s="122"/>
      <c r="D819" s="122"/>
      <c r="E819" s="122"/>
    </row>
    <row r="820" spans="1:5" ht="12.75">
      <c r="A820" s="7"/>
      <c r="B820" s="7"/>
      <c r="C820" s="122"/>
      <c r="D820" s="122"/>
      <c r="E820" s="122"/>
    </row>
    <row r="821" spans="1:5" ht="12.75">
      <c r="A821" s="7"/>
      <c r="B821" s="7"/>
      <c r="C821" s="122"/>
      <c r="D821" s="122"/>
      <c r="E821" s="122"/>
    </row>
    <row r="822" spans="1:5" ht="12.75">
      <c r="A822" s="7"/>
      <c r="B822" s="7"/>
      <c r="C822" s="122"/>
      <c r="D822" s="122"/>
      <c r="E822" s="122"/>
    </row>
    <row r="823" spans="1:5" ht="12.75">
      <c r="A823" s="7"/>
      <c r="B823" s="7"/>
      <c r="C823" s="122"/>
      <c r="D823" s="122"/>
      <c r="E823" s="122"/>
    </row>
    <row r="824" spans="1:5" ht="12.75">
      <c r="A824" s="7"/>
      <c r="B824" s="7"/>
      <c r="C824" s="122"/>
      <c r="D824" s="122"/>
      <c r="E824" s="122"/>
    </row>
    <row r="825" spans="1:5" ht="12.75">
      <c r="A825" s="7"/>
      <c r="B825" s="7"/>
      <c r="C825" s="122"/>
      <c r="D825" s="122"/>
      <c r="E825" s="122"/>
    </row>
    <row r="826" spans="1:5" ht="12.75">
      <c r="A826" s="7"/>
      <c r="B826" s="7"/>
      <c r="C826" s="122"/>
      <c r="D826" s="122"/>
      <c r="E826" s="122"/>
    </row>
    <row r="827" spans="1:5" ht="12.75">
      <c r="A827" s="7"/>
      <c r="B827" s="7"/>
      <c r="C827" s="122"/>
      <c r="D827" s="122"/>
      <c r="E827" s="122"/>
    </row>
    <row r="828" spans="1:5" ht="12.75">
      <c r="A828" s="7"/>
      <c r="B828" s="7"/>
      <c r="C828" s="122"/>
      <c r="D828" s="122"/>
      <c r="E828" s="122"/>
    </row>
    <row r="829" spans="1:5" ht="12.75">
      <c r="A829" s="7"/>
      <c r="B829" s="7"/>
      <c r="C829" s="122"/>
      <c r="D829" s="122"/>
      <c r="E829" s="122"/>
    </row>
    <row r="830" spans="1:5" ht="12.75">
      <c r="A830" s="7"/>
      <c r="B830" s="7"/>
      <c r="C830" s="122"/>
      <c r="D830" s="122"/>
      <c r="E830" s="122"/>
    </row>
    <row r="831" spans="1:5" ht="12.75">
      <c r="A831" s="7"/>
      <c r="B831" s="7"/>
      <c r="C831" s="122"/>
      <c r="D831" s="122"/>
      <c r="E831" s="122"/>
    </row>
    <row r="832" spans="1:5" ht="12.75">
      <c r="A832" s="7"/>
      <c r="B832" s="7"/>
      <c r="C832" s="122"/>
      <c r="D832" s="122"/>
      <c r="E832" s="122"/>
    </row>
    <row r="833" spans="1:5" ht="12.75">
      <c r="A833" s="7"/>
      <c r="B833" s="7"/>
      <c r="C833" s="122"/>
      <c r="D833" s="122"/>
      <c r="E833" s="122"/>
    </row>
    <row r="834" spans="1:5" ht="12.75">
      <c r="A834" s="7"/>
      <c r="B834" s="7"/>
      <c r="C834" s="122"/>
      <c r="D834" s="122"/>
      <c r="E834" s="122"/>
    </row>
    <row r="835" spans="1:5" ht="12.75">
      <c r="A835" s="7"/>
      <c r="B835" s="7"/>
      <c r="C835" s="122"/>
      <c r="D835" s="122"/>
      <c r="E835" s="122"/>
    </row>
    <row r="836" spans="1:5" ht="12.75">
      <c r="A836" s="7"/>
      <c r="B836" s="7"/>
      <c r="C836" s="122"/>
      <c r="D836" s="122"/>
      <c r="E836" s="122"/>
    </row>
    <row r="837" spans="1:5" ht="12.75">
      <c r="A837" s="7"/>
      <c r="B837" s="7"/>
      <c r="C837" s="122"/>
      <c r="D837" s="122"/>
      <c r="E837" s="122"/>
    </row>
    <row r="838" spans="1:5" ht="12.75">
      <c r="A838" s="7"/>
      <c r="B838" s="7"/>
      <c r="C838" s="122"/>
      <c r="D838" s="122"/>
      <c r="E838" s="122"/>
    </row>
    <row r="839" spans="1:5" ht="12.75">
      <c r="A839" s="7"/>
      <c r="B839" s="7"/>
      <c r="C839" s="122"/>
      <c r="D839" s="122"/>
      <c r="E839" s="122"/>
    </row>
    <row r="840" spans="1:5" ht="12.75">
      <c r="A840" s="7"/>
      <c r="B840" s="7"/>
      <c r="C840" s="122"/>
      <c r="D840" s="122"/>
      <c r="E840" s="122"/>
    </row>
    <row r="841" spans="1:5" ht="12.75">
      <c r="A841" s="7"/>
      <c r="B841" s="7"/>
      <c r="C841" s="122"/>
      <c r="D841" s="122"/>
      <c r="E841" s="122"/>
    </row>
    <row r="842" spans="1:5" ht="12.75">
      <c r="A842" s="7"/>
      <c r="B842" s="7"/>
      <c r="C842" s="122"/>
      <c r="D842" s="122"/>
      <c r="E842" s="122"/>
    </row>
    <row r="843" spans="1:5" ht="12.75">
      <c r="A843" s="7"/>
      <c r="B843" s="7"/>
      <c r="C843" s="122"/>
      <c r="D843" s="122"/>
      <c r="E843" s="122"/>
    </row>
    <row r="844" spans="1:5" ht="12.75">
      <c r="A844" s="7"/>
      <c r="B844" s="7"/>
      <c r="C844" s="122"/>
      <c r="D844" s="122"/>
      <c r="E844" s="122"/>
    </row>
    <row r="845" spans="1:5" ht="12.75">
      <c r="A845" s="7"/>
      <c r="B845" s="7"/>
      <c r="C845" s="122"/>
      <c r="D845" s="122"/>
      <c r="E845" s="122"/>
    </row>
    <row r="846" spans="1:5" ht="12.75">
      <c r="A846" s="7"/>
      <c r="B846" s="7"/>
      <c r="C846" s="122"/>
      <c r="D846" s="122"/>
      <c r="E846" s="122"/>
    </row>
    <row r="847" spans="1:5" ht="12.75">
      <c r="A847" s="7"/>
      <c r="B847" s="7"/>
      <c r="C847" s="122"/>
      <c r="D847" s="122"/>
      <c r="E847" s="122"/>
    </row>
    <row r="848" spans="1:5" ht="12.75">
      <c r="A848" s="7"/>
      <c r="B848" s="7"/>
      <c r="C848" s="122"/>
      <c r="D848" s="122"/>
      <c r="E848" s="122"/>
    </row>
    <row r="849" spans="1:5" ht="12.75">
      <c r="A849" s="7"/>
      <c r="B849" s="7"/>
      <c r="C849" s="122"/>
      <c r="D849" s="122"/>
      <c r="E849" s="122"/>
    </row>
    <row r="850" spans="1:5" ht="12.75">
      <c r="A850" s="7"/>
      <c r="B850" s="7"/>
      <c r="C850" s="122"/>
      <c r="D850" s="122"/>
      <c r="E850" s="122"/>
    </row>
    <row r="851" spans="1:5" ht="12.75">
      <c r="A851" s="7"/>
      <c r="B851" s="7"/>
      <c r="C851" s="122"/>
      <c r="D851" s="122"/>
      <c r="E851" s="122"/>
    </row>
    <row r="852" spans="1:5" ht="12.75">
      <c r="A852" s="7"/>
      <c r="B852" s="7"/>
      <c r="C852" s="122"/>
      <c r="D852" s="122"/>
      <c r="E852" s="122"/>
    </row>
    <row r="853" spans="1:5" ht="12.75">
      <c r="A853" s="7"/>
      <c r="B853" s="7"/>
      <c r="C853" s="122"/>
      <c r="D853" s="122"/>
      <c r="E853" s="122"/>
    </row>
    <row r="854" spans="1:5" ht="12.75">
      <c r="A854" s="7"/>
      <c r="B854" s="7"/>
      <c r="C854" s="122"/>
      <c r="D854" s="122"/>
      <c r="E854" s="122"/>
    </row>
    <row r="855" spans="1:5" ht="12.75">
      <c r="A855" s="7"/>
      <c r="B855" s="7"/>
      <c r="C855" s="122"/>
      <c r="D855" s="122"/>
      <c r="E855" s="122"/>
    </row>
    <row r="856" spans="1:5" ht="12.75">
      <c r="A856" s="7"/>
      <c r="B856" s="7"/>
      <c r="C856" s="122"/>
      <c r="D856" s="122"/>
      <c r="E856" s="122"/>
    </row>
    <row r="857" spans="1:5" ht="12.75">
      <c r="A857" s="7"/>
      <c r="B857" s="7"/>
      <c r="C857" s="122"/>
      <c r="D857" s="122"/>
      <c r="E857" s="122"/>
    </row>
    <row r="858" spans="1:5" ht="12.75">
      <c r="A858" s="7"/>
      <c r="B858" s="7"/>
      <c r="C858" s="122"/>
      <c r="D858" s="122"/>
      <c r="E858" s="122"/>
    </row>
    <row r="859" spans="1:5" ht="12.75">
      <c r="A859" s="7"/>
      <c r="B859" s="7"/>
      <c r="C859" s="122"/>
      <c r="D859" s="122"/>
      <c r="E859" s="122"/>
    </row>
    <row r="860" spans="1:5" ht="12.75">
      <c r="A860" s="7"/>
      <c r="B860" s="7"/>
      <c r="C860" s="122"/>
      <c r="D860" s="122"/>
      <c r="E860" s="122"/>
    </row>
    <row r="861" spans="1:5" ht="12.75">
      <c r="A861" s="7"/>
      <c r="B861" s="7"/>
      <c r="C861" s="122"/>
      <c r="D861" s="122"/>
      <c r="E861" s="122"/>
    </row>
    <row r="862" spans="1:5" ht="12.75">
      <c r="A862" s="7"/>
      <c r="B862" s="7"/>
      <c r="C862" s="122"/>
      <c r="D862" s="122"/>
      <c r="E862" s="122"/>
    </row>
    <row r="863" spans="1:5" ht="12.75">
      <c r="A863" s="7"/>
      <c r="B863" s="7"/>
      <c r="C863" s="122"/>
      <c r="D863" s="122"/>
      <c r="E863" s="122"/>
    </row>
    <row r="864" spans="1:5" ht="12.75">
      <c r="A864" s="7"/>
      <c r="B864" s="7"/>
      <c r="C864" s="122"/>
      <c r="D864" s="122"/>
      <c r="E864" s="122"/>
    </row>
    <row r="865" spans="1:5" ht="12.75">
      <c r="A865" s="7"/>
      <c r="B865" s="7"/>
      <c r="C865" s="122"/>
      <c r="D865" s="122"/>
      <c r="E865" s="122"/>
    </row>
    <row r="866" spans="1:5" ht="12.75">
      <c r="A866" s="7"/>
      <c r="B866" s="7"/>
      <c r="C866" s="122"/>
      <c r="D866" s="122"/>
      <c r="E866" s="122"/>
    </row>
    <row r="867" spans="1:5" ht="12.75">
      <c r="A867" s="7"/>
      <c r="B867" s="7"/>
      <c r="C867" s="122"/>
      <c r="D867" s="122"/>
      <c r="E867" s="122"/>
    </row>
    <row r="868" spans="1:5" ht="12.75">
      <c r="A868" s="7"/>
      <c r="B868" s="7"/>
      <c r="C868" s="122"/>
      <c r="D868" s="122"/>
      <c r="E868" s="122"/>
    </row>
    <row r="869" spans="1:5" ht="12.75">
      <c r="A869" s="7"/>
      <c r="B869" s="7"/>
      <c r="C869" s="122"/>
      <c r="D869" s="122"/>
      <c r="E869" s="122"/>
    </row>
    <row r="870" spans="1:5" ht="12.75">
      <c r="A870" s="7"/>
      <c r="B870" s="7"/>
      <c r="C870" s="122"/>
      <c r="D870" s="122"/>
      <c r="E870" s="122"/>
    </row>
    <row r="871" spans="1:5" ht="12.75">
      <c r="A871" s="7"/>
      <c r="B871" s="7"/>
      <c r="C871" s="122"/>
      <c r="D871" s="122"/>
      <c r="E871" s="122"/>
    </row>
    <row r="872" spans="1:5" ht="12.75">
      <c r="A872" s="7"/>
      <c r="B872" s="7"/>
      <c r="C872" s="122"/>
      <c r="D872" s="122"/>
      <c r="E872" s="122"/>
    </row>
    <row r="873" spans="1:5" ht="12.75">
      <c r="A873" s="7"/>
      <c r="B873" s="7"/>
      <c r="C873" s="122"/>
      <c r="D873" s="122"/>
      <c r="E873" s="122"/>
    </row>
    <row r="874" spans="1:5" ht="12.75">
      <c r="A874" s="7"/>
      <c r="B874" s="7"/>
      <c r="C874" s="122"/>
      <c r="D874" s="122"/>
      <c r="E874" s="122"/>
    </row>
    <row r="875" spans="1:5" ht="12.75">
      <c r="A875" s="7"/>
      <c r="B875" s="7"/>
      <c r="C875" s="122"/>
      <c r="D875" s="122"/>
      <c r="E875" s="122"/>
    </row>
    <row r="876" spans="1:5" ht="12.75">
      <c r="A876" s="7"/>
      <c r="B876" s="7"/>
      <c r="C876" s="122"/>
      <c r="D876" s="122"/>
      <c r="E876" s="122"/>
    </row>
    <row r="877" spans="1:5" ht="12.75">
      <c r="A877" s="7"/>
      <c r="B877" s="7"/>
      <c r="C877" s="122"/>
      <c r="D877" s="122"/>
      <c r="E877" s="122"/>
    </row>
    <row r="878" spans="1:5" ht="12.75">
      <c r="A878" s="7"/>
      <c r="B878" s="7"/>
      <c r="C878" s="122"/>
      <c r="D878" s="122"/>
      <c r="E878" s="122"/>
    </row>
    <row r="879" spans="1:5" ht="12.75">
      <c r="A879" s="7"/>
      <c r="B879" s="7"/>
      <c r="C879" s="122"/>
      <c r="D879" s="122"/>
      <c r="E879" s="122"/>
    </row>
    <row r="880" spans="1:5" ht="12.75">
      <c r="A880" s="7"/>
      <c r="B880" s="7"/>
      <c r="C880" s="122"/>
      <c r="D880" s="122"/>
      <c r="E880" s="122"/>
    </row>
    <row r="881" spans="1:5" ht="12.75">
      <c r="A881" s="7"/>
      <c r="B881" s="7"/>
      <c r="C881" s="122"/>
      <c r="D881" s="122"/>
      <c r="E881" s="122"/>
    </row>
    <row r="882" spans="1:5" ht="12.75">
      <c r="A882" s="7"/>
      <c r="B882" s="7"/>
      <c r="C882" s="122"/>
      <c r="D882" s="122"/>
      <c r="E882" s="122"/>
    </row>
    <row r="883" spans="1:5" ht="12.75">
      <c r="A883" s="7"/>
      <c r="B883" s="7"/>
      <c r="C883" s="122"/>
      <c r="D883" s="122"/>
      <c r="E883" s="122"/>
    </row>
    <row r="884" spans="1:5" ht="12.75">
      <c r="A884" s="7"/>
      <c r="B884" s="7"/>
      <c r="C884" s="122"/>
      <c r="D884" s="122"/>
      <c r="E884" s="122"/>
    </row>
    <row r="885" spans="1:5" ht="12.75">
      <c r="A885" s="7"/>
      <c r="B885" s="7"/>
      <c r="C885" s="122"/>
      <c r="D885" s="122"/>
      <c r="E885" s="122"/>
    </row>
    <row r="886" spans="1:5" ht="12.75">
      <c r="A886" s="7"/>
      <c r="B886" s="7"/>
      <c r="C886" s="122"/>
      <c r="D886" s="122"/>
      <c r="E886" s="122"/>
    </row>
    <row r="887" spans="1:5" ht="12.75">
      <c r="A887" s="7"/>
      <c r="B887" s="7"/>
      <c r="C887" s="122"/>
      <c r="D887" s="122"/>
      <c r="E887" s="122"/>
    </row>
    <row r="888" spans="1:5" ht="12.75">
      <c r="A888" s="7"/>
      <c r="B888" s="7"/>
      <c r="C888" s="122"/>
      <c r="D888" s="122"/>
      <c r="E888" s="122"/>
    </row>
    <row r="889" spans="1:5" ht="12.75">
      <c r="A889" s="7"/>
      <c r="B889" s="7"/>
      <c r="C889" s="122"/>
      <c r="D889" s="122"/>
      <c r="E889" s="122"/>
    </row>
    <row r="890" spans="1:5" ht="12.75">
      <c r="A890" s="7"/>
      <c r="B890" s="7"/>
      <c r="C890" s="122"/>
      <c r="D890" s="122"/>
      <c r="E890" s="122"/>
    </row>
    <row r="891" spans="1:5" ht="12.75">
      <c r="A891" s="7"/>
      <c r="B891" s="7"/>
      <c r="C891" s="122"/>
      <c r="D891" s="122"/>
      <c r="E891" s="122"/>
    </row>
    <row r="892" spans="1:5" ht="12.75">
      <c r="A892" s="7"/>
      <c r="B892" s="7"/>
      <c r="C892" s="122"/>
      <c r="D892" s="122"/>
      <c r="E892" s="122"/>
    </row>
    <row r="893" spans="1:5" ht="12.75">
      <c r="A893" s="7"/>
      <c r="B893" s="7"/>
      <c r="C893" s="122"/>
      <c r="D893" s="122"/>
      <c r="E893" s="122"/>
    </row>
    <row r="894" spans="1:5" ht="12.75">
      <c r="A894" s="7"/>
      <c r="B894" s="7"/>
      <c r="C894" s="122"/>
      <c r="D894" s="122"/>
      <c r="E894" s="122"/>
    </row>
    <row r="895" spans="1:5" ht="12.75">
      <c r="A895" s="7"/>
      <c r="B895" s="7"/>
      <c r="C895" s="122"/>
      <c r="D895" s="122"/>
      <c r="E895" s="122"/>
    </row>
    <row r="896" spans="1:5" ht="12.75">
      <c r="A896" s="7"/>
      <c r="B896" s="7"/>
      <c r="C896" s="122"/>
      <c r="D896" s="122"/>
      <c r="E896" s="122"/>
    </row>
    <row r="897" spans="1:5" ht="12.75">
      <c r="A897" s="7"/>
      <c r="B897" s="7"/>
      <c r="C897" s="122"/>
      <c r="D897" s="122"/>
      <c r="E897" s="122"/>
    </row>
    <row r="898" spans="1:5" ht="12.75">
      <c r="A898" s="7"/>
      <c r="B898" s="7"/>
      <c r="C898" s="122"/>
      <c r="D898" s="122"/>
      <c r="E898" s="122"/>
    </row>
    <row r="899" spans="1:5" ht="12.75">
      <c r="A899" s="7"/>
      <c r="B899" s="7"/>
      <c r="C899" s="122"/>
      <c r="D899" s="122"/>
      <c r="E899" s="122"/>
    </row>
    <row r="900" spans="1:5" ht="12.75">
      <c r="A900" s="7"/>
      <c r="B900" s="7"/>
      <c r="C900" s="122"/>
      <c r="D900" s="122"/>
      <c r="E900" s="122"/>
    </row>
    <row r="901" spans="1:5" ht="12.75">
      <c r="A901" s="7"/>
      <c r="B901" s="7"/>
      <c r="C901" s="122"/>
      <c r="D901" s="122"/>
      <c r="E901" s="122"/>
    </row>
    <row r="902" spans="1:5" ht="12.75">
      <c r="A902" s="7"/>
      <c r="B902" s="7"/>
      <c r="C902" s="122"/>
      <c r="D902" s="122"/>
      <c r="E902" s="122"/>
    </row>
    <row r="903" spans="1:5" ht="12.75">
      <c r="A903" s="7"/>
      <c r="B903" s="7"/>
      <c r="C903" s="122"/>
      <c r="D903" s="122"/>
      <c r="E903" s="122"/>
    </row>
    <row r="904" spans="1:5" ht="12.75">
      <c r="A904" s="7"/>
      <c r="B904" s="7"/>
      <c r="C904" s="122"/>
      <c r="D904" s="122"/>
      <c r="E904" s="122"/>
    </row>
    <row r="905" spans="1:5" ht="12.75">
      <c r="A905" s="7"/>
      <c r="B905" s="7"/>
      <c r="C905" s="122"/>
      <c r="D905" s="122"/>
      <c r="E905" s="122"/>
    </row>
    <row r="906" spans="1:5" ht="12.75">
      <c r="A906" s="7"/>
      <c r="B906" s="7"/>
      <c r="C906" s="122"/>
      <c r="D906" s="122"/>
      <c r="E906" s="122"/>
    </row>
    <row r="907" spans="1:5" ht="12.75">
      <c r="A907" s="7"/>
      <c r="B907" s="7"/>
      <c r="C907" s="122"/>
      <c r="D907" s="122"/>
      <c r="E907" s="122"/>
    </row>
    <row r="908" spans="1:5" ht="12.75">
      <c r="A908" s="7"/>
      <c r="B908" s="7"/>
      <c r="C908" s="122"/>
      <c r="D908" s="122"/>
      <c r="E908" s="122"/>
    </row>
    <row r="909" spans="1:5" ht="12.75">
      <c r="A909" s="7"/>
      <c r="B909" s="7"/>
      <c r="C909" s="122"/>
      <c r="D909" s="122"/>
      <c r="E909" s="122"/>
    </row>
    <row r="910" spans="1:5" ht="12.75">
      <c r="A910" s="7"/>
      <c r="B910" s="7"/>
      <c r="C910" s="122"/>
      <c r="D910" s="122"/>
      <c r="E910" s="122"/>
    </row>
    <row r="911" spans="1:5" ht="12.75">
      <c r="A911" s="7"/>
      <c r="B911" s="7"/>
      <c r="C911" s="122"/>
      <c r="D911" s="122"/>
      <c r="E911" s="122"/>
    </row>
    <row r="912" spans="1:5" ht="12.75">
      <c r="A912" s="7"/>
      <c r="B912" s="7"/>
      <c r="C912" s="122"/>
      <c r="D912" s="122"/>
      <c r="E912" s="122"/>
    </row>
    <row r="913" spans="1:5" ht="12.75">
      <c r="A913" s="7"/>
      <c r="B913" s="7"/>
      <c r="C913" s="122"/>
      <c r="D913" s="122"/>
      <c r="E913" s="122"/>
    </row>
    <row r="914" spans="1:5" ht="12.75">
      <c r="A914" s="7"/>
      <c r="B914" s="7"/>
      <c r="C914" s="122"/>
      <c r="D914" s="122"/>
      <c r="E914" s="122"/>
    </row>
    <row r="915" spans="1:5" ht="12.75">
      <c r="A915" s="7"/>
      <c r="B915" s="7"/>
      <c r="C915" s="122"/>
      <c r="D915" s="122"/>
      <c r="E915" s="122"/>
    </row>
    <row r="916" spans="1:5" ht="12.75">
      <c r="A916" s="7"/>
      <c r="B916" s="7"/>
      <c r="C916" s="122"/>
      <c r="D916" s="122"/>
      <c r="E916" s="122"/>
    </row>
    <row r="917" spans="1:5" ht="12.75">
      <c r="A917" s="7"/>
      <c r="B917" s="7"/>
      <c r="C917" s="122"/>
      <c r="D917" s="122"/>
      <c r="E917" s="122"/>
    </row>
    <row r="918" spans="1:5" ht="12.75">
      <c r="A918" s="7"/>
      <c r="B918" s="7"/>
      <c r="C918" s="122"/>
      <c r="D918" s="122"/>
      <c r="E918" s="122"/>
    </row>
    <row r="919" spans="1:5" ht="12.75">
      <c r="A919" s="7"/>
      <c r="B919" s="7"/>
      <c r="C919" s="122"/>
      <c r="D919" s="122"/>
      <c r="E919" s="122"/>
    </row>
    <row r="920" spans="1:5" ht="12.75">
      <c r="A920" s="7"/>
      <c r="B920" s="7"/>
      <c r="C920" s="122"/>
      <c r="D920" s="122"/>
      <c r="E920" s="122"/>
    </row>
    <row r="921" spans="1:5" ht="12.75">
      <c r="A921" s="7"/>
      <c r="B921" s="7"/>
      <c r="C921" s="122"/>
      <c r="D921" s="122"/>
      <c r="E921" s="122"/>
    </row>
    <row r="922" spans="1:5" ht="12.75">
      <c r="A922" s="7"/>
      <c r="B922" s="7"/>
      <c r="C922" s="122"/>
      <c r="D922" s="122"/>
      <c r="E922" s="122"/>
    </row>
    <row r="923" spans="1:5" ht="12.75">
      <c r="A923" s="7"/>
      <c r="B923" s="7"/>
      <c r="C923" s="122"/>
      <c r="D923" s="122"/>
      <c r="E923" s="122"/>
    </row>
    <row r="924" spans="1:5" ht="12.75">
      <c r="A924" s="7"/>
      <c r="B924" s="7"/>
      <c r="C924" s="122"/>
      <c r="D924" s="122"/>
      <c r="E924" s="122"/>
    </row>
    <row r="925" spans="1:5" ht="12.75">
      <c r="A925" s="7"/>
      <c r="B925" s="7"/>
      <c r="C925" s="122"/>
      <c r="D925" s="122"/>
      <c r="E925" s="122"/>
    </row>
    <row r="926" spans="1:5" ht="12.75">
      <c r="A926" s="7"/>
      <c r="B926" s="7"/>
      <c r="C926" s="122"/>
      <c r="D926" s="122"/>
      <c r="E926" s="122"/>
    </row>
    <row r="927" spans="1:5" ht="12.75">
      <c r="A927" s="7"/>
      <c r="B927" s="7"/>
      <c r="C927" s="122"/>
      <c r="D927" s="122"/>
      <c r="E927" s="122"/>
    </row>
    <row r="928" spans="1:5" ht="12.75">
      <c r="A928" s="7"/>
      <c r="B928" s="7"/>
      <c r="C928" s="122"/>
      <c r="D928" s="122"/>
      <c r="E928" s="122"/>
    </row>
    <row r="929" spans="1:5" ht="12.75">
      <c r="A929" s="7"/>
      <c r="B929" s="7"/>
      <c r="C929" s="122"/>
      <c r="D929" s="122"/>
      <c r="E929" s="122"/>
    </row>
    <row r="930" spans="1:5" ht="12.75">
      <c r="A930" s="7"/>
      <c r="B930" s="7"/>
      <c r="C930" s="122"/>
      <c r="D930" s="122"/>
      <c r="E930" s="122"/>
    </row>
    <row r="931" spans="1:5" ht="12.75">
      <c r="A931" s="7"/>
      <c r="B931" s="7"/>
      <c r="C931" s="122"/>
      <c r="D931" s="122"/>
      <c r="E931" s="122"/>
    </row>
    <row r="932" spans="1:5" ht="12.75">
      <c r="A932" s="7"/>
      <c r="B932" s="7"/>
      <c r="C932" s="122"/>
      <c r="D932" s="122"/>
      <c r="E932" s="122"/>
    </row>
    <row r="933" spans="1:5" ht="12.75">
      <c r="A933" s="7"/>
      <c r="B933" s="7"/>
      <c r="C933" s="122"/>
      <c r="D933" s="122"/>
      <c r="E933" s="122"/>
    </row>
    <row r="934" spans="1:5" ht="12.75">
      <c r="A934" s="7"/>
      <c r="B934" s="7"/>
      <c r="C934" s="122"/>
      <c r="D934" s="122"/>
      <c r="E934" s="122"/>
    </row>
    <row r="935" spans="1:5" ht="12.75">
      <c r="A935" s="7"/>
      <c r="B935" s="7"/>
      <c r="C935" s="122"/>
      <c r="D935" s="122"/>
      <c r="E935" s="122"/>
    </row>
    <row r="936" spans="1:5" ht="12.75">
      <c r="A936" s="7"/>
      <c r="B936" s="7"/>
      <c r="C936" s="122"/>
      <c r="D936" s="122"/>
      <c r="E936" s="122"/>
    </row>
    <row r="937" spans="1:5" ht="12.75">
      <c r="A937" s="7"/>
      <c r="B937" s="7"/>
      <c r="C937" s="122"/>
      <c r="D937" s="122"/>
      <c r="E937" s="122"/>
    </row>
    <row r="938" spans="1:5" ht="12.75">
      <c r="A938" s="7"/>
      <c r="B938" s="7"/>
      <c r="C938" s="122"/>
      <c r="D938" s="122"/>
      <c r="E938" s="122"/>
    </row>
    <row r="939" spans="1:5" ht="12.75">
      <c r="A939" s="7"/>
      <c r="B939" s="7"/>
      <c r="C939" s="122"/>
      <c r="D939" s="122"/>
      <c r="E939" s="122"/>
    </row>
    <row r="940" spans="1:5" ht="12.75">
      <c r="A940" s="7"/>
      <c r="B940" s="7"/>
      <c r="C940" s="122"/>
      <c r="D940" s="122"/>
      <c r="E940" s="122"/>
    </row>
    <row r="941" spans="1:5" ht="12.75">
      <c r="A941" s="7"/>
      <c r="B941" s="7"/>
      <c r="C941" s="122"/>
      <c r="D941" s="122"/>
      <c r="E941" s="122"/>
    </row>
    <row r="942" spans="1:5" ht="12.75">
      <c r="A942" s="7"/>
      <c r="B942" s="7"/>
      <c r="C942" s="122"/>
      <c r="D942" s="122"/>
      <c r="E942" s="122"/>
    </row>
    <row r="943" spans="1:5" ht="12.75">
      <c r="A943" s="7"/>
      <c r="B943" s="7"/>
      <c r="C943" s="122"/>
      <c r="D943" s="122"/>
      <c r="E943" s="122"/>
    </row>
    <row r="944" spans="1:5" ht="12.75">
      <c r="A944" s="7"/>
      <c r="B944" s="7"/>
      <c r="C944" s="122"/>
      <c r="D944" s="122"/>
      <c r="E944" s="122"/>
    </row>
    <row r="945" spans="1:5" ht="12.75">
      <c r="A945" s="7"/>
      <c r="B945" s="7"/>
      <c r="C945" s="122"/>
      <c r="D945" s="122"/>
      <c r="E945" s="122"/>
    </row>
    <row r="946" spans="1:5" ht="12.75">
      <c r="A946" s="7"/>
      <c r="B946" s="7"/>
      <c r="C946" s="122"/>
      <c r="D946" s="122"/>
      <c r="E946" s="122"/>
    </row>
    <row r="947" spans="1:5" ht="12.75">
      <c r="A947" s="7"/>
      <c r="B947" s="7"/>
      <c r="C947" s="122"/>
      <c r="D947" s="122"/>
      <c r="E947" s="122"/>
    </row>
    <row r="948" spans="1:5" ht="12.75">
      <c r="A948" s="7"/>
      <c r="B948" s="7"/>
      <c r="C948" s="122"/>
      <c r="D948" s="122"/>
      <c r="E948" s="122"/>
    </row>
    <row r="949" spans="1:5" ht="12.75">
      <c r="A949" s="7"/>
      <c r="B949" s="7"/>
      <c r="C949" s="122"/>
      <c r="D949" s="122"/>
      <c r="E949" s="122"/>
    </row>
    <row r="950" spans="1:5" ht="12.75">
      <c r="A950" s="7"/>
      <c r="B950" s="7"/>
      <c r="C950" s="122"/>
      <c r="D950" s="122"/>
      <c r="E950" s="122"/>
    </row>
    <row r="951" spans="1:5" ht="12.75">
      <c r="A951" s="7"/>
      <c r="B951" s="7"/>
      <c r="C951" s="122"/>
      <c r="D951" s="122"/>
      <c r="E951" s="122"/>
    </row>
    <row r="952" spans="1:5" ht="12.75">
      <c r="A952" s="7"/>
      <c r="B952" s="7"/>
      <c r="C952" s="122"/>
      <c r="D952" s="122"/>
      <c r="E952" s="122"/>
    </row>
    <row r="953" spans="1:5" ht="12.75">
      <c r="A953" s="7"/>
      <c r="B953" s="7"/>
      <c r="C953" s="122"/>
      <c r="D953" s="122"/>
      <c r="E953" s="122"/>
    </row>
    <row r="954" spans="1:5" ht="12.75">
      <c r="A954" s="7"/>
      <c r="B954" s="7"/>
      <c r="C954" s="122"/>
      <c r="D954" s="122"/>
      <c r="E954" s="122"/>
    </row>
    <row r="955" spans="1:5" ht="12.75">
      <c r="A955" s="7"/>
      <c r="B955" s="7"/>
      <c r="C955" s="122"/>
      <c r="D955" s="122"/>
      <c r="E955" s="122"/>
    </row>
    <row r="956" spans="1:5" ht="12.75">
      <c r="A956" s="7"/>
      <c r="B956" s="7"/>
      <c r="C956" s="122"/>
      <c r="D956" s="122"/>
      <c r="E956" s="122"/>
    </row>
    <row r="957" spans="1:5" ht="12.75">
      <c r="A957" s="7"/>
      <c r="B957" s="7"/>
      <c r="C957" s="122"/>
      <c r="D957" s="122"/>
      <c r="E957" s="122"/>
    </row>
    <row r="958" spans="1:5" ht="12.75">
      <c r="A958" s="7"/>
      <c r="B958" s="7"/>
      <c r="C958" s="122"/>
      <c r="D958" s="122"/>
      <c r="E958" s="122"/>
    </row>
    <row r="959" spans="1:5" ht="12.75">
      <c r="A959" s="7"/>
      <c r="B959" s="7"/>
      <c r="C959" s="122"/>
      <c r="D959" s="122"/>
      <c r="E959" s="122"/>
    </row>
    <row r="960" spans="1:5" ht="12.75">
      <c r="A960" s="7"/>
      <c r="B960" s="7"/>
      <c r="C960" s="122"/>
      <c r="D960" s="122"/>
      <c r="E960" s="122"/>
    </row>
    <row r="961" spans="1:5" ht="12.75">
      <c r="A961" s="7"/>
      <c r="B961" s="7"/>
      <c r="C961" s="122"/>
      <c r="D961" s="122"/>
      <c r="E961" s="122"/>
    </row>
    <row r="962" spans="1:5" ht="12.75">
      <c r="A962" s="7"/>
      <c r="B962" s="7"/>
      <c r="C962" s="122"/>
      <c r="D962" s="122"/>
      <c r="E962" s="122"/>
    </row>
    <row r="963" spans="1:5" ht="12.75">
      <c r="A963" s="7"/>
      <c r="B963" s="7"/>
      <c r="C963" s="122"/>
      <c r="D963" s="122"/>
      <c r="E963" s="122"/>
    </row>
    <row r="964" spans="1:5" ht="12.75">
      <c r="A964" s="7"/>
      <c r="B964" s="7"/>
      <c r="C964" s="122"/>
      <c r="D964" s="122"/>
      <c r="E964" s="122"/>
    </row>
    <row r="965" spans="1:5" ht="12.75">
      <c r="A965" s="7"/>
      <c r="B965" s="7"/>
      <c r="C965" s="122"/>
      <c r="D965" s="122"/>
      <c r="E965" s="122"/>
    </row>
    <row r="966" spans="1:5" ht="12.75">
      <c r="A966" s="7"/>
      <c r="B966" s="7"/>
      <c r="C966" s="122"/>
      <c r="D966" s="122"/>
      <c r="E966" s="122"/>
    </row>
    <row r="967" spans="1:5" ht="12.75">
      <c r="A967" s="7"/>
      <c r="B967" s="7"/>
      <c r="C967" s="122"/>
      <c r="D967" s="122"/>
      <c r="E967" s="122"/>
    </row>
    <row r="968" spans="1:5" ht="12.75">
      <c r="A968" s="7"/>
      <c r="B968" s="7"/>
      <c r="C968" s="122"/>
      <c r="D968" s="122"/>
      <c r="E968" s="122"/>
    </row>
    <row r="969" spans="1:5" ht="12.75">
      <c r="A969" s="7"/>
      <c r="B969" s="7"/>
      <c r="C969" s="122"/>
      <c r="D969" s="122"/>
      <c r="E969" s="122"/>
    </row>
    <row r="970" spans="1:5" ht="12.75">
      <c r="A970" s="2"/>
      <c r="B970" s="2"/>
      <c r="C970" s="123"/>
      <c r="D970" s="123"/>
      <c r="E970" s="123"/>
    </row>
    <row r="971" spans="1:5" ht="12.75">
      <c r="A971" s="2"/>
      <c r="B971" s="2"/>
      <c r="C971" s="123"/>
      <c r="D971" s="123"/>
      <c r="E971" s="123"/>
    </row>
    <row r="972" spans="1:5" ht="12.75">
      <c r="A972" s="2"/>
      <c r="B972" s="2"/>
      <c r="C972" s="123"/>
      <c r="D972" s="123"/>
      <c r="E972" s="123"/>
    </row>
    <row r="973" spans="1:5" ht="12.75">
      <c r="A973" s="2"/>
      <c r="B973" s="2"/>
      <c r="C973" s="123"/>
      <c r="D973" s="123"/>
      <c r="E973" s="123"/>
    </row>
    <row r="974" spans="1:5" ht="12.75">
      <c r="A974" s="2"/>
      <c r="B974" s="2"/>
      <c r="C974" s="123"/>
      <c r="D974" s="123"/>
      <c r="E974" s="123"/>
    </row>
    <row r="975" spans="1:5" ht="12.75">
      <c r="A975" s="2"/>
      <c r="B975" s="2"/>
      <c r="C975" s="123"/>
      <c r="D975" s="123"/>
      <c r="E975" s="123"/>
    </row>
    <row r="976" spans="1:5" ht="12.75">
      <c r="A976" s="2"/>
      <c r="B976" s="2"/>
      <c r="C976" s="123"/>
      <c r="D976" s="123"/>
      <c r="E976" s="123"/>
    </row>
    <row r="977" spans="1:5" ht="12.75">
      <c r="A977" s="2"/>
      <c r="B977" s="2"/>
      <c r="C977" s="123"/>
      <c r="D977" s="123"/>
      <c r="E977" s="123"/>
    </row>
    <row r="978" spans="1:5" ht="12.75">
      <c r="A978" s="2"/>
      <c r="B978" s="2"/>
      <c r="C978" s="123"/>
      <c r="D978" s="123"/>
      <c r="E978" s="123"/>
    </row>
    <row r="979" spans="1:5" ht="12.75">
      <c r="A979" s="2"/>
      <c r="B979" s="2"/>
      <c r="C979" s="123"/>
      <c r="D979" s="123"/>
      <c r="E979" s="123"/>
    </row>
    <row r="980" spans="1:5" ht="12.75">
      <c r="A980" s="2"/>
      <c r="B980" s="2"/>
      <c r="C980" s="123"/>
      <c r="D980" s="123"/>
      <c r="E980" s="123"/>
    </row>
    <row r="981" spans="1:5" ht="12.75">
      <c r="A981" s="2"/>
      <c r="B981" s="2"/>
      <c r="C981" s="123"/>
      <c r="D981" s="123"/>
      <c r="E981" s="123"/>
    </row>
    <row r="982" spans="1:5" ht="12.75">
      <c r="A982" s="2"/>
      <c r="B982" s="2"/>
      <c r="C982" s="123"/>
      <c r="D982" s="123"/>
      <c r="E982" s="123"/>
    </row>
    <row r="983" spans="1:5" ht="12.75">
      <c r="A983" s="2"/>
      <c r="B983" s="2"/>
      <c r="C983" s="123"/>
      <c r="D983" s="123"/>
      <c r="E983" s="123"/>
    </row>
    <row r="984" spans="1:5" ht="12.75">
      <c r="A984" s="2"/>
      <c r="B984" s="2"/>
      <c r="C984" s="123"/>
      <c r="D984" s="123"/>
      <c r="E984" s="123"/>
    </row>
    <row r="985" spans="1:5" ht="12.75">
      <c r="A985" s="2"/>
      <c r="B985" s="2"/>
      <c r="C985" s="123"/>
      <c r="D985" s="123"/>
      <c r="E985" s="123"/>
    </row>
    <row r="986" spans="1:5" ht="12.75">
      <c r="A986" s="2"/>
      <c r="B986" s="2"/>
      <c r="C986" s="123"/>
      <c r="D986" s="123"/>
      <c r="E986" s="123"/>
    </row>
    <row r="987" spans="1:5" ht="12.75">
      <c r="A987" s="2"/>
      <c r="B987" s="2"/>
      <c r="C987" s="123"/>
      <c r="D987" s="123"/>
      <c r="E987" s="123"/>
    </row>
    <row r="988" spans="1:5" ht="12.75">
      <c r="A988" s="2"/>
      <c r="B988" s="2"/>
      <c r="C988" s="123"/>
      <c r="D988" s="123"/>
      <c r="E988" s="123"/>
    </row>
    <row r="989" spans="1:5" ht="12.75">
      <c r="A989" s="2"/>
      <c r="B989" s="2"/>
      <c r="C989" s="123"/>
      <c r="D989" s="123"/>
      <c r="E989" s="123"/>
    </row>
    <row r="990" spans="1:5" ht="12.75">
      <c r="A990" s="2"/>
      <c r="B990" s="2"/>
      <c r="C990" s="123"/>
      <c r="D990" s="123"/>
      <c r="E990" s="123"/>
    </row>
    <row r="991" spans="1:5" ht="12.75">
      <c r="A991" s="2"/>
      <c r="B991" s="2"/>
      <c r="C991" s="123"/>
      <c r="D991" s="123"/>
      <c r="E991" s="123"/>
    </row>
    <row r="992" spans="1:5" ht="12.75">
      <c r="A992" s="2"/>
      <c r="B992" s="2"/>
      <c r="C992" s="123"/>
      <c r="D992" s="123"/>
      <c r="E992" s="123"/>
    </row>
    <row r="993" spans="1:5" ht="12.75">
      <c r="A993" s="2"/>
      <c r="B993" s="2"/>
      <c r="C993" s="123"/>
      <c r="D993" s="123"/>
      <c r="E993" s="123"/>
    </row>
    <row r="994" spans="1:5" ht="12.75">
      <c r="A994" s="2"/>
      <c r="B994" s="2"/>
      <c r="C994" s="123"/>
      <c r="D994" s="123"/>
      <c r="E994" s="123"/>
    </row>
    <row r="995" spans="1:5" ht="12.75">
      <c r="A995" s="2"/>
      <c r="B995" s="2"/>
      <c r="C995" s="123"/>
      <c r="D995" s="123"/>
      <c r="E995" s="123"/>
    </row>
    <row r="996" spans="1:5" ht="12.75">
      <c r="A996" s="2"/>
      <c r="B996" s="2"/>
      <c r="C996" s="123"/>
      <c r="D996" s="123"/>
      <c r="E996" s="123"/>
    </row>
    <row r="997" spans="1:5" ht="12.75">
      <c r="A997" s="2"/>
      <c r="B997" s="2"/>
      <c r="C997" s="123"/>
      <c r="D997" s="123"/>
      <c r="E997" s="123"/>
    </row>
    <row r="998" spans="1:5" ht="12.75">
      <c r="A998" s="2"/>
      <c r="B998" s="2"/>
      <c r="C998" s="123"/>
      <c r="D998" s="123"/>
      <c r="E998" s="123"/>
    </row>
    <row r="999" spans="1:5" ht="12.75">
      <c r="A999" s="2"/>
      <c r="B999" s="2"/>
      <c r="C999" s="123"/>
      <c r="D999" s="123"/>
      <c r="E999" s="123"/>
    </row>
    <row r="1000" spans="1:5" ht="12.75">
      <c r="A1000" s="2"/>
      <c r="B1000" s="2"/>
      <c r="C1000" s="123"/>
      <c r="D1000" s="123"/>
      <c r="E1000" s="123"/>
    </row>
    <row r="1001" spans="1:5" ht="12.75">
      <c r="A1001" s="2"/>
      <c r="B1001" s="2"/>
      <c r="C1001" s="123"/>
      <c r="D1001" s="123"/>
      <c r="E1001" s="123"/>
    </row>
    <row r="1002" spans="1:5" ht="12.75">
      <c r="A1002" s="2"/>
      <c r="B1002" s="2"/>
      <c r="C1002" s="123"/>
      <c r="D1002" s="123"/>
      <c r="E1002" s="123"/>
    </row>
    <row r="1003" spans="1:5" ht="12.75">
      <c r="A1003" s="2"/>
      <c r="B1003" s="2"/>
      <c r="C1003" s="123"/>
      <c r="D1003" s="123"/>
      <c r="E1003" s="123"/>
    </row>
    <row r="1004" spans="1:5" ht="12.75">
      <c r="A1004" s="2"/>
      <c r="B1004" s="2"/>
      <c r="C1004" s="123"/>
      <c r="D1004" s="123"/>
      <c r="E1004" s="123"/>
    </row>
    <row r="1005" spans="1:5" ht="12.75">
      <c r="A1005" s="2"/>
      <c r="B1005" s="2"/>
      <c r="C1005" s="123"/>
      <c r="D1005" s="123"/>
      <c r="E1005" s="123"/>
    </row>
    <row r="1006" spans="1:5" ht="12.75">
      <c r="A1006" s="2"/>
      <c r="B1006" s="2"/>
      <c r="C1006" s="123"/>
      <c r="D1006" s="123"/>
      <c r="E1006" s="123"/>
    </row>
    <row r="1007" spans="1:5" ht="12.75">
      <c r="A1007" s="2"/>
      <c r="B1007" s="2"/>
      <c r="C1007" s="123"/>
      <c r="D1007" s="123"/>
      <c r="E1007" s="123"/>
    </row>
    <row r="1008" spans="1:5" ht="12.75">
      <c r="A1008" s="2"/>
      <c r="B1008" s="2"/>
      <c r="C1008" s="123"/>
      <c r="D1008" s="123"/>
      <c r="E1008" s="123"/>
    </row>
    <row r="1009" spans="1:5" ht="12.75">
      <c r="A1009" s="2"/>
      <c r="B1009" s="2"/>
      <c r="C1009" s="123"/>
      <c r="D1009" s="123"/>
      <c r="E1009" s="123"/>
    </row>
    <row r="1010" spans="1:5" ht="12.75">
      <c r="A1010" s="2"/>
      <c r="B1010" s="2"/>
      <c r="C1010" s="123"/>
      <c r="D1010" s="123"/>
      <c r="E1010" s="123"/>
    </row>
    <row r="1011" spans="3:5" ht="12.75">
      <c r="C1011" s="124"/>
      <c r="D1011" s="124"/>
      <c r="E1011" s="124"/>
    </row>
    <row r="1012" spans="3:5" ht="12.75">
      <c r="C1012" s="124"/>
      <c r="D1012" s="124"/>
      <c r="E1012" s="124"/>
    </row>
    <row r="1013" spans="3:5" ht="12.75">
      <c r="C1013" s="124"/>
      <c r="D1013" s="124"/>
      <c r="E1013" s="124"/>
    </row>
    <row r="1014" spans="3:5" ht="12.75">
      <c r="C1014" s="124"/>
      <c r="D1014" s="124"/>
      <c r="E1014" s="124"/>
    </row>
    <row r="1015" spans="3:5" ht="12.75">
      <c r="C1015" s="124"/>
      <c r="D1015" s="124"/>
      <c r="E1015" s="124"/>
    </row>
    <row r="1016" spans="3:5" ht="12.75">
      <c r="C1016" s="124"/>
      <c r="D1016" s="124"/>
      <c r="E1016" s="124"/>
    </row>
    <row r="1017" spans="3:5" ht="12.75">
      <c r="C1017" s="124"/>
      <c r="D1017" s="124"/>
      <c r="E1017" s="124"/>
    </row>
    <row r="1018" spans="3:5" ht="12.75">
      <c r="C1018" s="124"/>
      <c r="D1018" s="124"/>
      <c r="E1018" s="124"/>
    </row>
    <row r="1019" spans="3:5" ht="12.75">
      <c r="C1019" s="124"/>
      <c r="D1019" s="124"/>
      <c r="E1019" s="124"/>
    </row>
    <row r="1020" spans="3:5" ht="12.75">
      <c r="C1020" s="124"/>
      <c r="D1020" s="124"/>
      <c r="E1020" s="124"/>
    </row>
    <row r="1021" spans="3:5" ht="12.75">
      <c r="C1021" s="124"/>
      <c r="D1021" s="124"/>
      <c r="E1021" s="124"/>
    </row>
    <row r="1022" spans="3:5" ht="12.75">
      <c r="C1022" s="124"/>
      <c r="D1022" s="124"/>
      <c r="E1022" s="124"/>
    </row>
    <row r="1023" spans="3:5" ht="12.75">
      <c r="C1023" s="124"/>
      <c r="D1023" s="124"/>
      <c r="E1023" s="124"/>
    </row>
    <row r="1024" spans="3:5" ht="12.75">
      <c r="C1024" s="124"/>
      <c r="D1024" s="124"/>
      <c r="E1024" s="124"/>
    </row>
    <row r="1025" spans="3:5" ht="12.75">
      <c r="C1025" s="124"/>
      <c r="D1025" s="124"/>
      <c r="E1025" s="124"/>
    </row>
    <row r="1026" spans="3:5" ht="12.75">
      <c r="C1026" s="124"/>
      <c r="D1026" s="124"/>
      <c r="E1026" s="124"/>
    </row>
    <row r="1027" spans="3:5" ht="12.75">
      <c r="C1027" s="124"/>
      <c r="D1027" s="124"/>
      <c r="E1027" s="124"/>
    </row>
    <row r="1028" spans="3:5" ht="12.75">
      <c r="C1028" s="124"/>
      <c r="D1028" s="124"/>
      <c r="E1028" s="124"/>
    </row>
    <row r="1029" spans="3:5" ht="12.75">
      <c r="C1029" s="124"/>
      <c r="D1029" s="124"/>
      <c r="E1029" s="124"/>
    </row>
    <row r="1030" spans="3:5" ht="12.75">
      <c r="C1030" s="124"/>
      <c r="D1030" s="124"/>
      <c r="E1030" s="124"/>
    </row>
    <row r="1031" spans="3:5" ht="12.75">
      <c r="C1031" s="124"/>
      <c r="D1031" s="124"/>
      <c r="E1031" s="124"/>
    </row>
    <row r="1032" spans="3:5" ht="12.75">
      <c r="C1032" s="124"/>
      <c r="D1032" s="124"/>
      <c r="E1032" s="124"/>
    </row>
    <row r="1033" spans="3:5" ht="12.75">
      <c r="C1033" s="124"/>
      <c r="D1033" s="124"/>
      <c r="E1033" s="124"/>
    </row>
    <row r="1034" spans="3:5" ht="12.75">
      <c r="C1034" s="124"/>
      <c r="D1034" s="124"/>
      <c r="E1034" s="124"/>
    </row>
    <row r="1035" spans="3:5" ht="12.75">
      <c r="C1035" s="124"/>
      <c r="D1035" s="124"/>
      <c r="E1035" s="124"/>
    </row>
    <row r="1036" spans="3:5" ht="12.75">
      <c r="C1036" s="124"/>
      <c r="D1036" s="124"/>
      <c r="E1036" s="124"/>
    </row>
    <row r="1037" spans="3:5" ht="12.75">
      <c r="C1037" s="124"/>
      <c r="D1037" s="124"/>
      <c r="E1037" s="124"/>
    </row>
    <row r="1038" spans="3:5" ht="12.75">
      <c r="C1038" s="124"/>
      <c r="D1038" s="124"/>
      <c r="E1038" s="124"/>
    </row>
    <row r="1039" spans="3:5" ht="12.75">
      <c r="C1039" s="124"/>
      <c r="D1039" s="124"/>
      <c r="E1039" s="124"/>
    </row>
    <row r="1040" spans="3:5" ht="12.75">
      <c r="C1040" s="124"/>
      <c r="D1040" s="124"/>
      <c r="E1040" s="124"/>
    </row>
    <row r="1041" spans="3:5" ht="12.75">
      <c r="C1041" s="124"/>
      <c r="D1041" s="124"/>
      <c r="E1041" s="124"/>
    </row>
    <row r="1042" spans="3:5" ht="12.75">
      <c r="C1042" s="124"/>
      <c r="D1042" s="124"/>
      <c r="E1042" s="124"/>
    </row>
    <row r="1043" spans="3:5" ht="12.75">
      <c r="C1043" s="124"/>
      <c r="D1043" s="124"/>
      <c r="E1043" s="124"/>
    </row>
    <row r="1044" spans="3:5" ht="12.75">
      <c r="C1044" s="124"/>
      <c r="D1044" s="124"/>
      <c r="E1044" s="124"/>
    </row>
    <row r="1045" spans="3:5" ht="12.75">
      <c r="C1045" s="124"/>
      <c r="D1045" s="124"/>
      <c r="E1045" s="124"/>
    </row>
    <row r="1046" spans="3:5" ht="12.75">
      <c r="C1046" s="124"/>
      <c r="D1046" s="124"/>
      <c r="E1046" s="124"/>
    </row>
    <row r="1047" spans="3:5" ht="12.75">
      <c r="C1047" s="124"/>
      <c r="D1047" s="124"/>
      <c r="E1047" s="124"/>
    </row>
    <row r="1048" spans="3:5" ht="12.75">
      <c r="C1048" s="124"/>
      <c r="D1048" s="124"/>
      <c r="E1048" s="124"/>
    </row>
    <row r="1049" spans="3:5" ht="12.75">
      <c r="C1049" s="124"/>
      <c r="D1049" s="124"/>
      <c r="E1049" s="124"/>
    </row>
    <row r="1050" spans="3:5" ht="12.75">
      <c r="C1050" s="124"/>
      <c r="D1050" s="124"/>
      <c r="E1050" s="124"/>
    </row>
    <row r="1051" spans="3:5" ht="12.75">
      <c r="C1051" s="124"/>
      <c r="D1051" s="124"/>
      <c r="E1051" s="124"/>
    </row>
    <row r="1052" spans="3:5" ht="12.75">
      <c r="C1052" s="124"/>
      <c r="D1052" s="124"/>
      <c r="E1052" s="124"/>
    </row>
    <row r="1053" spans="3:5" ht="12.75">
      <c r="C1053" s="124"/>
      <c r="D1053" s="124"/>
      <c r="E1053" s="124"/>
    </row>
    <row r="1054" spans="3:5" ht="12.75">
      <c r="C1054" s="124"/>
      <c r="D1054" s="124"/>
      <c r="E1054" s="124"/>
    </row>
    <row r="1055" spans="3:5" ht="12.75">
      <c r="C1055" s="124"/>
      <c r="D1055" s="124"/>
      <c r="E1055" s="124"/>
    </row>
    <row r="1056" spans="3:5" ht="12.75">
      <c r="C1056" s="124"/>
      <c r="D1056" s="124"/>
      <c r="E1056" s="124"/>
    </row>
    <row r="1057" spans="3:5" ht="12.75">
      <c r="C1057" s="124"/>
      <c r="D1057" s="124"/>
      <c r="E1057" s="124"/>
    </row>
    <row r="1058" spans="3:5" ht="12.75">
      <c r="C1058" s="124"/>
      <c r="D1058" s="124"/>
      <c r="E1058" s="124"/>
    </row>
    <row r="1059" spans="3:5" ht="12.75">
      <c r="C1059" s="124"/>
      <c r="D1059" s="124"/>
      <c r="E1059" s="124"/>
    </row>
    <row r="1060" spans="3:5" ht="12.75">
      <c r="C1060" s="124"/>
      <c r="D1060" s="124"/>
      <c r="E1060" s="124"/>
    </row>
    <row r="1061" spans="3:5" ht="12.75">
      <c r="C1061" s="124"/>
      <c r="D1061" s="124"/>
      <c r="E1061" s="124"/>
    </row>
    <row r="1062" spans="3:5" ht="12.75">
      <c r="C1062" s="124"/>
      <c r="D1062" s="124"/>
      <c r="E1062" s="124"/>
    </row>
    <row r="1063" spans="3:5" ht="12.75">
      <c r="C1063" s="124"/>
      <c r="D1063" s="124"/>
      <c r="E1063" s="124"/>
    </row>
    <row r="1064" spans="3:5" ht="12.75">
      <c r="C1064" s="124"/>
      <c r="D1064" s="124"/>
      <c r="E1064" s="124"/>
    </row>
    <row r="1065" spans="3:5" ht="12.75">
      <c r="C1065" s="124"/>
      <c r="D1065" s="124"/>
      <c r="E1065" s="124"/>
    </row>
    <row r="1066" spans="3:5" ht="12.75">
      <c r="C1066" s="124"/>
      <c r="D1066" s="124"/>
      <c r="E1066" s="124"/>
    </row>
    <row r="1067" spans="3:5" ht="12.75">
      <c r="C1067" s="124"/>
      <c r="D1067" s="124"/>
      <c r="E1067" s="124"/>
    </row>
    <row r="1068" spans="3:5" ht="12.75">
      <c r="C1068" s="124"/>
      <c r="D1068" s="124"/>
      <c r="E1068" s="124"/>
    </row>
    <row r="1069" spans="3:5" ht="12.75">
      <c r="C1069" s="124"/>
      <c r="D1069" s="124"/>
      <c r="E1069" s="124"/>
    </row>
    <row r="1070" spans="3:5" ht="12.75">
      <c r="C1070" s="124"/>
      <c r="D1070" s="124"/>
      <c r="E1070" s="124"/>
    </row>
    <row r="1071" spans="3:5" ht="12.75">
      <c r="C1071" s="124"/>
      <c r="D1071" s="124"/>
      <c r="E1071" s="124"/>
    </row>
    <row r="1072" spans="3:5" ht="12.75">
      <c r="C1072" s="124"/>
      <c r="D1072" s="124"/>
      <c r="E1072" s="124"/>
    </row>
    <row r="1073" spans="3:5" ht="12.75">
      <c r="C1073" s="124"/>
      <c r="D1073" s="124"/>
      <c r="E1073" s="124"/>
    </row>
    <row r="1074" spans="3:5" ht="12.75">
      <c r="C1074" s="124"/>
      <c r="D1074" s="124"/>
      <c r="E1074" s="124"/>
    </row>
    <row r="1075" spans="3:5" ht="12.75">
      <c r="C1075" s="124"/>
      <c r="D1075" s="124"/>
      <c r="E1075" s="124"/>
    </row>
    <row r="1076" spans="3:5" ht="12.75">
      <c r="C1076" s="124"/>
      <c r="D1076" s="124"/>
      <c r="E1076" s="124"/>
    </row>
    <row r="1077" spans="3:5" ht="12.75">
      <c r="C1077" s="124"/>
      <c r="D1077" s="124"/>
      <c r="E1077" s="124"/>
    </row>
    <row r="1078" spans="3:5" ht="12.75">
      <c r="C1078" s="124"/>
      <c r="D1078" s="124"/>
      <c r="E1078" s="124"/>
    </row>
    <row r="1079" spans="3:5" ht="12.75">
      <c r="C1079" s="124"/>
      <c r="D1079" s="124"/>
      <c r="E1079" s="124"/>
    </row>
    <row r="1080" spans="3:5" ht="12.75">
      <c r="C1080" s="124"/>
      <c r="D1080" s="124"/>
      <c r="E1080" s="124"/>
    </row>
    <row r="1081" spans="3:5" ht="12.75">
      <c r="C1081" s="124"/>
      <c r="D1081" s="124"/>
      <c r="E1081" s="124"/>
    </row>
    <row r="1082" spans="3:5" ht="12.75">
      <c r="C1082" s="124"/>
      <c r="D1082" s="124"/>
      <c r="E1082" s="124"/>
    </row>
    <row r="1083" spans="3:5" ht="12.75">
      <c r="C1083" s="124"/>
      <c r="D1083" s="124"/>
      <c r="E1083" s="124"/>
    </row>
    <row r="1084" spans="3:5" ht="12.75">
      <c r="C1084" s="124"/>
      <c r="D1084" s="124"/>
      <c r="E1084" s="124"/>
    </row>
    <row r="1085" spans="3:5" ht="12.75">
      <c r="C1085" s="124"/>
      <c r="D1085" s="124"/>
      <c r="E1085" s="124"/>
    </row>
    <row r="1086" spans="3:5" ht="12.75">
      <c r="C1086" s="124"/>
      <c r="D1086" s="124"/>
      <c r="E1086" s="124"/>
    </row>
    <row r="1087" spans="3:5" ht="12.75">
      <c r="C1087" s="124"/>
      <c r="D1087" s="124"/>
      <c r="E1087" s="124"/>
    </row>
    <row r="1088" spans="3:5" ht="12.75">
      <c r="C1088" s="124"/>
      <c r="D1088" s="124"/>
      <c r="E1088" s="124"/>
    </row>
    <row r="1089" spans="3:5" ht="12.75">
      <c r="C1089" s="124"/>
      <c r="D1089" s="124"/>
      <c r="E1089" s="124"/>
    </row>
    <row r="1090" spans="3:5" ht="12.75">
      <c r="C1090" s="124"/>
      <c r="D1090" s="124"/>
      <c r="E1090" s="124"/>
    </row>
    <row r="1091" spans="3:5" ht="12.75">
      <c r="C1091" s="124"/>
      <c r="D1091" s="124"/>
      <c r="E1091" s="124"/>
    </row>
    <row r="1092" spans="3:5" ht="12.75">
      <c r="C1092" s="124"/>
      <c r="D1092" s="124"/>
      <c r="E1092" s="124"/>
    </row>
    <row r="1093" spans="3:5" ht="12.75">
      <c r="C1093" s="124"/>
      <c r="D1093" s="124"/>
      <c r="E1093" s="124"/>
    </row>
    <row r="1094" spans="3:5" ht="12.75">
      <c r="C1094" s="124"/>
      <c r="D1094" s="124"/>
      <c r="E1094" s="124"/>
    </row>
    <row r="1095" spans="3:5" ht="12.75">
      <c r="C1095" s="124"/>
      <c r="D1095" s="124"/>
      <c r="E1095" s="124"/>
    </row>
    <row r="1096" spans="3:5" ht="12.75">
      <c r="C1096" s="124"/>
      <c r="D1096" s="124"/>
      <c r="E1096" s="124"/>
    </row>
    <row r="1097" spans="3:5" ht="12.75">
      <c r="C1097" s="124"/>
      <c r="D1097" s="124"/>
      <c r="E1097" s="124"/>
    </row>
    <row r="1098" spans="3:5" ht="12.75">
      <c r="C1098" s="124"/>
      <c r="D1098" s="124"/>
      <c r="E1098" s="124"/>
    </row>
    <row r="1099" spans="3:5" ht="12.75">
      <c r="C1099" s="124"/>
      <c r="D1099" s="124"/>
      <c r="E1099" s="124"/>
    </row>
    <row r="1100" spans="3:5" ht="12.75">
      <c r="C1100" s="124"/>
      <c r="D1100" s="124"/>
      <c r="E1100" s="124"/>
    </row>
    <row r="1101" spans="3:5" ht="12.75">
      <c r="C1101" s="124"/>
      <c r="D1101" s="124"/>
      <c r="E1101" s="124"/>
    </row>
    <row r="1102" spans="3:5" ht="12.75">
      <c r="C1102" s="124"/>
      <c r="D1102" s="124"/>
      <c r="E1102" s="124"/>
    </row>
    <row r="1103" spans="3:5" ht="12.75">
      <c r="C1103" s="124"/>
      <c r="D1103" s="124"/>
      <c r="E1103" s="124"/>
    </row>
    <row r="1104" spans="3:5" ht="12.75">
      <c r="C1104" s="124"/>
      <c r="D1104" s="124"/>
      <c r="E1104" s="124"/>
    </row>
    <row r="1105" spans="3:5" ht="12.75">
      <c r="C1105" s="124"/>
      <c r="D1105" s="124"/>
      <c r="E1105" s="124"/>
    </row>
    <row r="1106" spans="3:5" ht="12.75">
      <c r="C1106" s="124"/>
      <c r="D1106" s="124"/>
      <c r="E1106" s="124"/>
    </row>
    <row r="1107" spans="3:5" ht="12.75">
      <c r="C1107" s="124"/>
      <c r="D1107" s="124"/>
      <c r="E1107" s="124"/>
    </row>
    <row r="1108" spans="3:5" ht="12.75">
      <c r="C1108" s="124"/>
      <c r="D1108" s="124"/>
      <c r="E1108" s="124"/>
    </row>
    <row r="1109" spans="3:5" ht="12.75">
      <c r="C1109" s="124"/>
      <c r="D1109" s="124"/>
      <c r="E1109" s="124"/>
    </row>
    <row r="1110" spans="3:5" ht="12.75">
      <c r="C1110" s="124"/>
      <c r="D1110" s="124"/>
      <c r="E1110" s="124"/>
    </row>
    <row r="1111" spans="3:5" ht="12.75">
      <c r="C1111" s="124"/>
      <c r="D1111" s="124"/>
      <c r="E1111" s="124"/>
    </row>
    <row r="1112" spans="3:5" ht="12.75">
      <c r="C1112" s="124"/>
      <c r="D1112" s="124"/>
      <c r="E1112" s="124"/>
    </row>
    <row r="1113" spans="3:5" ht="12.75">
      <c r="C1113" s="124"/>
      <c r="D1113" s="124"/>
      <c r="E1113" s="124"/>
    </row>
    <row r="1114" spans="3:5" ht="12.75">
      <c r="C1114" s="124"/>
      <c r="D1114" s="124"/>
      <c r="E1114" s="124"/>
    </row>
    <row r="1115" spans="3:5" ht="12.75">
      <c r="C1115" s="124"/>
      <c r="D1115" s="124"/>
      <c r="E1115" s="124"/>
    </row>
    <row r="1116" spans="3:5" ht="12.75">
      <c r="C1116" s="124"/>
      <c r="D1116" s="124"/>
      <c r="E1116" s="124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17"/>
  <sheetViews>
    <sheetView zoomScalePageLayoutView="0" workbookViewId="0" topLeftCell="A61">
      <selection activeCell="A72" sqref="A72:D72"/>
    </sheetView>
  </sheetViews>
  <sheetFormatPr defaultColWidth="11.421875" defaultRowHeight="12.75"/>
  <cols>
    <col min="1" max="1" width="19.7109375" style="0" customWidth="1"/>
    <col min="2" max="2" width="41.00390625" style="0" customWidth="1"/>
    <col min="3" max="3" width="17.7109375" style="0" customWidth="1"/>
    <col min="4" max="4" width="12.7109375" style="0" customWidth="1"/>
    <col min="5" max="5" width="12.57421875" style="0" customWidth="1"/>
  </cols>
  <sheetData>
    <row r="1" spans="1:5" ht="15.75">
      <c r="A1" s="125" t="s">
        <v>184</v>
      </c>
      <c r="B1" s="1"/>
      <c r="C1" s="7"/>
      <c r="D1" s="2"/>
      <c r="E1" s="2"/>
    </row>
    <row r="2" spans="1:6" ht="15.75">
      <c r="A2" s="126" t="s">
        <v>167</v>
      </c>
      <c r="B2" s="1"/>
      <c r="C2" s="7"/>
      <c r="D2" s="7"/>
      <c r="E2" s="7"/>
      <c r="F2" s="6"/>
    </row>
    <row r="3" spans="1:6" ht="12.75">
      <c r="A3" s="7"/>
      <c r="B3" s="7"/>
      <c r="C3" s="7"/>
      <c r="D3" s="7"/>
      <c r="E3" s="7"/>
      <c r="F3" s="6"/>
    </row>
    <row r="4" spans="1:6" ht="12.75">
      <c r="A4" s="3" t="s">
        <v>0</v>
      </c>
      <c r="B4" s="4" t="s">
        <v>1</v>
      </c>
      <c r="C4" s="5" t="s">
        <v>16</v>
      </c>
      <c r="D4" s="5" t="s">
        <v>168</v>
      </c>
      <c r="E4" s="5" t="s">
        <v>2</v>
      </c>
      <c r="F4" s="7"/>
    </row>
    <row r="5" spans="1:6" ht="76.5" customHeight="1">
      <c r="A5" s="14" t="s">
        <v>109</v>
      </c>
      <c r="B5" s="17" t="s">
        <v>35</v>
      </c>
      <c r="C5" s="7"/>
      <c r="D5" s="7"/>
      <c r="E5" s="7"/>
      <c r="F5" s="7"/>
    </row>
    <row r="6" spans="1:6" ht="21.75" customHeight="1">
      <c r="A6" s="14" t="s">
        <v>110</v>
      </c>
      <c r="B6" s="17" t="s">
        <v>56</v>
      </c>
      <c r="C6" s="7"/>
      <c r="D6" s="7"/>
      <c r="E6" s="7"/>
      <c r="F6" s="7"/>
    </row>
    <row r="7" spans="1:6" ht="12.75">
      <c r="A7" s="19" t="s">
        <v>110</v>
      </c>
      <c r="B7" s="129" t="s">
        <v>3</v>
      </c>
      <c r="C7" s="130">
        <v>445</v>
      </c>
      <c r="D7" s="130">
        <v>27368856.48</v>
      </c>
      <c r="E7" s="130">
        <v>12729.71</v>
      </c>
      <c r="F7" s="60"/>
    </row>
    <row r="8" spans="1:6" ht="12.75">
      <c r="A8" s="19" t="s">
        <v>110</v>
      </c>
      <c r="B8" s="129" t="s">
        <v>20</v>
      </c>
      <c r="C8" s="130">
        <v>4022.74</v>
      </c>
      <c r="D8" s="130">
        <v>11357805</v>
      </c>
      <c r="E8" s="130">
        <v>5283</v>
      </c>
      <c r="F8" s="60"/>
    </row>
    <row r="9" spans="1:6" ht="12.75">
      <c r="A9" s="19" t="s">
        <v>110</v>
      </c>
      <c r="B9" s="129" t="s">
        <v>6</v>
      </c>
      <c r="C9" s="130">
        <v>58777.99</v>
      </c>
      <c r="D9" s="130">
        <v>1501082227</v>
      </c>
      <c r="E9" s="130">
        <v>698178</v>
      </c>
      <c r="F9" s="60"/>
    </row>
    <row r="10" spans="1:6" ht="12.75">
      <c r="A10" s="19" t="s">
        <v>110</v>
      </c>
      <c r="B10" s="129" t="s">
        <v>13</v>
      </c>
      <c r="C10" s="130">
        <v>37347.5</v>
      </c>
      <c r="D10" s="130">
        <v>211471635</v>
      </c>
      <c r="E10" s="130">
        <v>98359</v>
      </c>
      <c r="F10" s="60"/>
    </row>
    <row r="11" spans="1:6" ht="12.75">
      <c r="A11" s="19" t="s">
        <v>110</v>
      </c>
      <c r="B11" s="129" t="s">
        <v>7</v>
      </c>
      <c r="C11" s="130">
        <v>164</v>
      </c>
      <c r="D11" s="130">
        <v>14131950</v>
      </c>
      <c r="E11" s="130">
        <v>6573</v>
      </c>
      <c r="F11" s="60"/>
    </row>
    <row r="12" spans="1:6" ht="12.75">
      <c r="A12" s="19" t="s">
        <v>110</v>
      </c>
      <c r="B12" s="129" t="s">
        <v>8</v>
      </c>
      <c r="C12" s="130">
        <v>232295.21</v>
      </c>
      <c r="D12" s="130">
        <v>2502874357.53</v>
      </c>
      <c r="E12" s="130">
        <v>1164131.41</v>
      </c>
      <c r="F12" s="60"/>
    </row>
    <row r="13" spans="1:6" ht="12.75">
      <c r="A13" s="19" t="s">
        <v>110</v>
      </c>
      <c r="B13" s="129" t="s">
        <v>9</v>
      </c>
      <c r="C13" s="130">
        <v>1526.69</v>
      </c>
      <c r="D13" s="130">
        <v>36722279.5</v>
      </c>
      <c r="E13" s="130">
        <v>17083.41</v>
      </c>
      <c r="F13" s="60"/>
    </row>
    <row r="14" spans="1:6" ht="12.75">
      <c r="A14" s="19" t="s">
        <v>110</v>
      </c>
      <c r="B14" s="129" t="s">
        <v>17</v>
      </c>
      <c r="C14" s="130">
        <v>1</v>
      </c>
      <c r="D14" s="130">
        <v>161572.5</v>
      </c>
      <c r="E14" s="130">
        <v>75.15</v>
      </c>
      <c r="F14" s="60"/>
    </row>
    <row r="15" spans="1:6" ht="12.75">
      <c r="A15" s="19" t="s">
        <v>110</v>
      </c>
      <c r="B15" s="129" t="s">
        <v>10</v>
      </c>
      <c r="C15" s="130">
        <v>3039.55</v>
      </c>
      <c r="D15" s="130">
        <v>25297539.62</v>
      </c>
      <c r="E15" s="130">
        <v>11766.84</v>
      </c>
      <c r="F15" s="60"/>
    </row>
    <row r="16" spans="1:6" ht="12.75">
      <c r="A16" s="19" t="s">
        <v>110</v>
      </c>
      <c r="B16" s="129" t="s">
        <v>14</v>
      </c>
      <c r="C16" s="130">
        <v>34675.8</v>
      </c>
      <c r="D16" s="130">
        <v>1081510178.5</v>
      </c>
      <c r="E16" s="130">
        <v>503030.19</v>
      </c>
      <c r="F16" s="60"/>
    </row>
    <row r="17" spans="1:6" ht="12.75">
      <c r="A17" s="19" t="s">
        <v>110</v>
      </c>
      <c r="B17" s="129" t="s">
        <v>27</v>
      </c>
      <c r="C17" s="130">
        <v>1968</v>
      </c>
      <c r="D17" s="130">
        <v>109651882.48</v>
      </c>
      <c r="E17" s="130">
        <v>51000.16</v>
      </c>
      <c r="F17" s="60"/>
    </row>
    <row r="18" spans="1:6" ht="12.75">
      <c r="A18" s="19" t="s">
        <v>110</v>
      </c>
      <c r="B18" s="129" t="s">
        <v>158</v>
      </c>
      <c r="C18" s="130">
        <v>95.9</v>
      </c>
      <c r="D18" s="130">
        <v>1647781.5</v>
      </c>
      <c r="E18" s="130">
        <v>766.81</v>
      </c>
      <c r="F18" s="60"/>
    </row>
    <row r="19" spans="1:6" ht="12.75">
      <c r="A19" s="19" t="s">
        <v>110</v>
      </c>
      <c r="B19" s="129" t="s">
        <v>183</v>
      </c>
      <c r="C19" s="130">
        <v>0</v>
      </c>
      <c r="D19" s="130">
        <v>10750</v>
      </c>
      <c r="E19" s="130">
        <v>5</v>
      </c>
      <c r="F19" s="60"/>
    </row>
    <row r="20" spans="1:6" ht="12.75">
      <c r="A20" s="19" t="s">
        <v>110</v>
      </c>
      <c r="B20" s="23" t="s">
        <v>26</v>
      </c>
      <c r="C20" s="65">
        <f>SUM(C7:C19)</f>
        <v>374359.38</v>
      </c>
      <c r="D20" s="65">
        <f>SUM(D7:D19)</f>
        <v>5523288815.11</v>
      </c>
      <c r="E20" s="65">
        <f>SUM(E7:E19)</f>
        <v>2568981.68</v>
      </c>
      <c r="F20" s="60"/>
    </row>
    <row r="21" spans="1:6" ht="21.75">
      <c r="A21" s="11" t="s">
        <v>41</v>
      </c>
      <c r="B21" s="15" t="s">
        <v>39</v>
      </c>
      <c r="C21" s="64"/>
      <c r="D21" s="64"/>
      <c r="E21" s="64"/>
      <c r="F21" s="60"/>
    </row>
    <row r="22" spans="1:6" ht="12.75">
      <c r="A22" s="11" t="s">
        <v>62</v>
      </c>
      <c r="B22" s="15" t="s">
        <v>40</v>
      </c>
      <c r="C22" s="64"/>
      <c r="D22" s="64"/>
      <c r="E22" s="64"/>
      <c r="F22" s="60"/>
    </row>
    <row r="23" spans="1:6" ht="12.75">
      <c r="A23" s="12" t="s">
        <v>62</v>
      </c>
      <c r="B23" s="129" t="s">
        <v>20</v>
      </c>
      <c r="C23" s="130">
        <v>72347.5</v>
      </c>
      <c r="D23" s="130">
        <v>311102807</v>
      </c>
      <c r="E23" s="130">
        <v>144701</v>
      </c>
      <c r="F23" s="60"/>
    </row>
    <row r="24" spans="1:6" ht="12.75">
      <c r="A24" s="12" t="s">
        <v>62</v>
      </c>
      <c r="B24" s="129" t="s">
        <v>6</v>
      </c>
      <c r="C24" s="130">
        <v>46250</v>
      </c>
      <c r="D24" s="130">
        <v>629444750</v>
      </c>
      <c r="E24" s="130">
        <v>292765</v>
      </c>
      <c r="F24" s="60"/>
    </row>
    <row r="25" spans="1:6" ht="12.75">
      <c r="A25" s="12" t="s">
        <v>62</v>
      </c>
      <c r="B25" s="129" t="s">
        <v>8</v>
      </c>
      <c r="C25" s="130">
        <v>1560486.76</v>
      </c>
      <c r="D25" s="130">
        <v>3426766568.52</v>
      </c>
      <c r="E25" s="130">
        <v>1593845.13</v>
      </c>
      <c r="F25" s="60"/>
    </row>
    <row r="26" spans="1:6" ht="12.75">
      <c r="A26" s="12" t="s">
        <v>62</v>
      </c>
      <c r="B26" s="129" t="s">
        <v>9</v>
      </c>
      <c r="C26" s="130">
        <v>1139</v>
      </c>
      <c r="D26" s="130">
        <v>47691859</v>
      </c>
      <c r="E26" s="130">
        <v>22185</v>
      </c>
      <c r="F26" s="60"/>
    </row>
    <row r="27" spans="1:6" ht="12.75">
      <c r="A27" s="12" t="s">
        <v>62</v>
      </c>
      <c r="B27" s="129" t="s">
        <v>10</v>
      </c>
      <c r="C27" s="130">
        <v>1315</v>
      </c>
      <c r="D27" s="130">
        <v>32756620</v>
      </c>
      <c r="E27" s="130">
        <v>15236</v>
      </c>
      <c r="F27" s="60"/>
    </row>
    <row r="28" spans="1:6" ht="12.75">
      <c r="A28" s="12" t="s">
        <v>62</v>
      </c>
      <c r="B28" s="23" t="s">
        <v>26</v>
      </c>
      <c r="C28" s="65">
        <f>SUM(C23:C27)</f>
        <v>1681538.26</v>
      </c>
      <c r="D28" s="65">
        <f>SUM(D23:D27)</f>
        <v>4447762604.52</v>
      </c>
      <c r="E28" s="65">
        <f>SUM(E23:E27)</f>
        <v>2068732.13</v>
      </c>
      <c r="F28" s="60"/>
    </row>
    <row r="29" spans="1:6" ht="12.75">
      <c r="A29" s="11" t="s">
        <v>64</v>
      </c>
      <c r="B29" s="15" t="s">
        <v>15</v>
      </c>
      <c r="C29" s="64"/>
      <c r="D29" s="64"/>
      <c r="E29" s="64"/>
      <c r="F29" s="60"/>
    </row>
    <row r="30" spans="1:6" ht="12.75">
      <c r="A30" s="12" t="s">
        <v>64</v>
      </c>
      <c r="B30" s="129" t="s">
        <v>20</v>
      </c>
      <c r="C30" s="130">
        <v>32436.12</v>
      </c>
      <c r="D30" s="130">
        <v>116899370</v>
      </c>
      <c r="E30" s="130">
        <v>54373</v>
      </c>
      <c r="F30" s="60"/>
    </row>
    <row r="31" spans="1:6" ht="12.75">
      <c r="A31" s="12" t="s">
        <v>64</v>
      </c>
      <c r="B31" s="129" t="s">
        <v>6</v>
      </c>
      <c r="C31" s="130">
        <v>31902.85</v>
      </c>
      <c r="D31" s="130">
        <v>289312600</v>
      </c>
      <c r="E31" s="130">
        <v>134564</v>
      </c>
      <c r="F31" s="60"/>
    </row>
    <row r="32" spans="1:6" ht="12.75">
      <c r="A32" s="12" t="s">
        <v>64</v>
      </c>
      <c r="B32" s="129" t="s">
        <v>7</v>
      </c>
      <c r="C32" s="130">
        <v>0.95</v>
      </c>
      <c r="D32" s="130">
        <v>4300</v>
      </c>
      <c r="E32" s="130">
        <v>2</v>
      </c>
      <c r="F32" s="60"/>
    </row>
    <row r="33" spans="1:6" ht="12.75">
      <c r="A33" s="12" t="s">
        <v>64</v>
      </c>
      <c r="B33" s="129" t="s">
        <v>8</v>
      </c>
      <c r="C33" s="130">
        <v>2598104.65</v>
      </c>
      <c r="D33" s="130">
        <v>3904632413.82</v>
      </c>
      <c r="E33" s="130">
        <v>1816111.72</v>
      </c>
      <c r="F33" s="60"/>
    </row>
    <row r="34" spans="1:6" ht="12.75">
      <c r="A34" s="12" t="s">
        <v>64</v>
      </c>
      <c r="B34" s="129" t="s">
        <v>9</v>
      </c>
      <c r="C34" s="130">
        <v>469.24</v>
      </c>
      <c r="D34" s="130">
        <v>7310021.5</v>
      </c>
      <c r="E34" s="130">
        <v>3401.01</v>
      </c>
      <c r="F34" s="60"/>
    </row>
    <row r="35" spans="1:6" ht="12.75">
      <c r="A35" s="12" t="s">
        <v>64</v>
      </c>
      <c r="B35" s="129" t="s">
        <v>10</v>
      </c>
      <c r="C35" s="130">
        <v>18</v>
      </c>
      <c r="D35" s="130">
        <v>268750</v>
      </c>
      <c r="E35" s="130">
        <v>125</v>
      </c>
      <c r="F35" s="60"/>
    </row>
    <row r="36" spans="1:6" ht="12.75">
      <c r="A36" s="12" t="s">
        <v>64</v>
      </c>
      <c r="B36" s="129" t="s">
        <v>183</v>
      </c>
      <c r="C36" s="130">
        <v>0</v>
      </c>
      <c r="D36" s="130">
        <v>4300</v>
      </c>
      <c r="E36" s="130">
        <v>2</v>
      </c>
      <c r="F36" s="60"/>
    </row>
    <row r="37" spans="1:6" ht="12.75">
      <c r="A37" s="12" t="s">
        <v>64</v>
      </c>
      <c r="B37" s="23" t="s">
        <v>26</v>
      </c>
      <c r="C37" s="65">
        <f>SUM(C30:C36)</f>
        <v>2662931.81</v>
      </c>
      <c r="D37" s="65">
        <f>SUM(D30:D36)</f>
        <v>4318431755.32</v>
      </c>
      <c r="E37" s="65">
        <f>SUM(E30:E36)</f>
        <v>2008578.73</v>
      </c>
      <c r="F37" s="60"/>
    </row>
    <row r="38" spans="1:6" ht="12.75">
      <c r="A38" s="12" t="s">
        <v>52</v>
      </c>
      <c r="B38" s="23" t="s">
        <v>26</v>
      </c>
      <c r="C38" s="65">
        <f>C37+C28</f>
        <v>4344470.07</v>
      </c>
      <c r="D38" s="65">
        <f>D37+D28</f>
        <v>8766194359.84</v>
      </c>
      <c r="E38" s="65">
        <f>E37+E28</f>
        <v>4077310.86</v>
      </c>
      <c r="F38" s="60"/>
    </row>
    <row r="39" spans="1:6" ht="21.75">
      <c r="A39" s="128" t="s">
        <v>44</v>
      </c>
      <c r="B39" s="15" t="s">
        <v>43</v>
      </c>
      <c r="C39" s="64"/>
      <c r="D39" s="64"/>
      <c r="E39" s="64"/>
      <c r="F39" s="60"/>
    </row>
    <row r="40" spans="1:6" ht="12.75">
      <c r="A40" s="131" t="s">
        <v>44</v>
      </c>
      <c r="B40" s="129" t="s">
        <v>6</v>
      </c>
      <c r="C40" s="130">
        <v>353.16</v>
      </c>
      <c r="D40" s="130">
        <v>2721126</v>
      </c>
      <c r="E40" s="130">
        <v>1266</v>
      </c>
      <c r="F40" s="60"/>
    </row>
    <row r="41" spans="1:6" ht="12.75">
      <c r="A41" s="131" t="s">
        <v>44</v>
      </c>
      <c r="B41" s="129" t="s">
        <v>7</v>
      </c>
      <c r="C41" s="130">
        <v>7808</v>
      </c>
      <c r="D41" s="130">
        <v>48624336</v>
      </c>
      <c r="E41" s="130">
        <v>22616</v>
      </c>
      <c r="F41" s="60"/>
    </row>
    <row r="42" spans="1:6" ht="12.75">
      <c r="A42" s="131" t="s">
        <v>44</v>
      </c>
      <c r="B42" s="129" t="s">
        <v>8</v>
      </c>
      <c r="C42" s="130">
        <v>640</v>
      </c>
      <c r="D42" s="130">
        <v>5617078.57</v>
      </c>
      <c r="E42" s="130">
        <v>2612.6</v>
      </c>
      <c r="F42" s="60"/>
    </row>
    <row r="43" spans="1:6" ht="12.75">
      <c r="A43" s="131" t="s">
        <v>44</v>
      </c>
      <c r="B43" s="129" t="s">
        <v>9</v>
      </c>
      <c r="C43" s="130">
        <v>1217</v>
      </c>
      <c r="D43" s="130">
        <v>10702012</v>
      </c>
      <c r="E43" s="130">
        <v>4978</v>
      </c>
      <c r="F43" s="60"/>
    </row>
    <row r="44" spans="1:6" ht="12.75">
      <c r="A44" s="131" t="s">
        <v>44</v>
      </c>
      <c r="B44" s="129" t="s">
        <v>10</v>
      </c>
      <c r="C44" s="130">
        <v>16349</v>
      </c>
      <c r="D44" s="130">
        <v>64279512.62</v>
      </c>
      <c r="E44" s="130">
        <v>29900.65</v>
      </c>
      <c r="F44" s="60"/>
    </row>
    <row r="45" spans="1:6" ht="12.75">
      <c r="A45" s="131" t="s">
        <v>44</v>
      </c>
      <c r="B45" s="129" t="s">
        <v>14</v>
      </c>
      <c r="C45" s="130">
        <v>19.2</v>
      </c>
      <c r="D45" s="130">
        <v>23264935</v>
      </c>
      <c r="E45" s="130">
        <v>10821</v>
      </c>
      <c r="F45" s="60"/>
    </row>
    <row r="46" spans="1:6" ht="12.75">
      <c r="A46" s="131" t="s">
        <v>44</v>
      </c>
      <c r="B46" s="23" t="s">
        <v>26</v>
      </c>
      <c r="C46" s="65">
        <f>SUM(C40:C45)</f>
        <v>26386.36</v>
      </c>
      <c r="D46" s="65">
        <f>SUM(D40:D45)</f>
        <v>155209000.19</v>
      </c>
      <c r="E46" s="65">
        <f>SUM(E40:E45)</f>
        <v>72194.25</v>
      </c>
      <c r="F46" s="60"/>
    </row>
    <row r="47" spans="1:6" ht="21.75">
      <c r="A47" s="14" t="s">
        <v>47</v>
      </c>
      <c r="B47" s="15" t="s">
        <v>45</v>
      </c>
      <c r="C47" s="64"/>
      <c r="D47" s="64"/>
      <c r="E47" s="64"/>
      <c r="F47" s="60"/>
    </row>
    <row r="48" spans="1:6" ht="12.75">
      <c r="A48" s="14" t="s">
        <v>70</v>
      </c>
      <c r="B48" s="15" t="s">
        <v>46</v>
      </c>
      <c r="C48" s="64"/>
      <c r="D48" s="64"/>
      <c r="E48" s="64"/>
      <c r="F48" s="60"/>
    </row>
    <row r="49" spans="1:6" ht="12.75">
      <c r="A49" s="19" t="s">
        <v>70</v>
      </c>
      <c r="B49" s="129" t="s">
        <v>20</v>
      </c>
      <c r="C49" s="130">
        <v>48513.88</v>
      </c>
      <c r="D49" s="130">
        <v>96833635</v>
      </c>
      <c r="E49" s="130">
        <v>45041</v>
      </c>
      <c r="F49" s="60"/>
    </row>
    <row r="50" spans="1:6" ht="12.75">
      <c r="A50" s="19" t="s">
        <v>70</v>
      </c>
      <c r="B50" s="129" t="s">
        <v>6</v>
      </c>
      <c r="C50" s="130">
        <v>370047</v>
      </c>
      <c r="D50" s="130">
        <v>844316438</v>
      </c>
      <c r="E50" s="130">
        <v>392706</v>
      </c>
      <c r="F50" s="60"/>
    </row>
    <row r="51" spans="1:6" ht="12.75">
      <c r="A51" s="19" t="s">
        <v>70</v>
      </c>
      <c r="B51" s="129" t="s">
        <v>8</v>
      </c>
      <c r="C51" s="130">
        <v>5044519.56</v>
      </c>
      <c r="D51" s="130">
        <v>8491428856.14</v>
      </c>
      <c r="E51" s="130">
        <v>3949514.28</v>
      </c>
      <c r="F51" s="60"/>
    </row>
    <row r="52" spans="1:6" ht="12.75">
      <c r="A52" s="19" t="s">
        <v>70</v>
      </c>
      <c r="B52" s="129" t="s">
        <v>9</v>
      </c>
      <c r="C52" s="130">
        <v>1099.45</v>
      </c>
      <c r="D52" s="130">
        <v>3115587</v>
      </c>
      <c r="E52" s="130">
        <v>1450</v>
      </c>
      <c r="F52" s="60"/>
    </row>
    <row r="53" spans="1:6" ht="12.75">
      <c r="A53" s="19" t="s">
        <v>70</v>
      </c>
      <c r="B53" s="129" t="s">
        <v>10</v>
      </c>
      <c r="C53" s="130">
        <v>19848</v>
      </c>
      <c r="D53" s="130">
        <v>69868116.08</v>
      </c>
      <c r="E53" s="130">
        <v>32496.99</v>
      </c>
      <c r="F53" s="60"/>
    </row>
    <row r="54" spans="1:6" ht="12.75">
      <c r="A54" s="19" t="s">
        <v>70</v>
      </c>
      <c r="B54" s="129" t="s">
        <v>14</v>
      </c>
      <c r="C54" s="130">
        <v>609870</v>
      </c>
      <c r="D54" s="130">
        <v>4112845940</v>
      </c>
      <c r="E54" s="130">
        <v>1912952.6</v>
      </c>
      <c r="F54" s="60"/>
    </row>
    <row r="55" spans="1:6" ht="12.75">
      <c r="A55" s="19" t="s">
        <v>70</v>
      </c>
      <c r="B55" s="129" t="s">
        <v>25</v>
      </c>
      <c r="C55" s="130">
        <v>162.82</v>
      </c>
      <c r="D55" s="130">
        <v>154800</v>
      </c>
      <c r="E55" s="130">
        <v>72</v>
      </c>
      <c r="F55" s="60"/>
    </row>
    <row r="56" spans="1:6" ht="12.75">
      <c r="A56" s="19" t="s">
        <v>70</v>
      </c>
      <c r="B56" s="23" t="s">
        <v>26</v>
      </c>
      <c r="C56" s="65">
        <f>SUM(C49:C55)</f>
        <v>6094060.71</v>
      </c>
      <c r="D56" s="65">
        <f>SUM(D49:D55)</f>
        <v>13618563372.22</v>
      </c>
      <c r="E56" s="65">
        <f>SUM(E49:E55)</f>
        <v>6334232.869999999</v>
      </c>
      <c r="F56" s="60"/>
    </row>
    <row r="57" spans="1:6" ht="12.75">
      <c r="A57" s="11" t="s">
        <v>49</v>
      </c>
      <c r="B57" s="15" t="s">
        <v>15</v>
      </c>
      <c r="C57" s="64"/>
      <c r="D57" s="64"/>
      <c r="E57" s="64"/>
      <c r="F57" s="60"/>
    </row>
    <row r="58" spans="1:6" ht="12.75">
      <c r="A58" s="12" t="s">
        <v>49</v>
      </c>
      <c r="B58" s="129" t="s">
        <v>3</v>
      </c>
      <c r="C58" s="130">
        <v>17.01</v>
      </c>
      <c r="D58" s="130">
        <v>13087987.44</v>
      </c>
      <c r="E58" s="130">
        <v>6087.44</v>
      </c>
      <c r="F58" s="60"/>
    </row>
    <row r="59" spans="1:6" ht="12.75">
      <c r="A59" s="12" t="s">
        <v>49</v>
      </c>
      <c r="B59" s="129" t="s">
        <v>20</v>
      </c>
      <c r="C59" s="130">
        <v>86</v>
      </c>
      <c r="D59" s="130">
        <v>6933750</v>
      </c>
      <c r="E59" s="130">
        <v>3225</v>
      </c>
      <c r="F59" s="60"/>
    </row>
    <row r="60" spans="1:6" ht="12.75">
      <c r="A60" s="12" t="s">
        <v>49</v>
      </c>
      <c r="B60" s="129" t="s">
        <v>6</v>
      </c>
      <c r="C60" s="130">
        <v>84</v>
      </c>
      <c r="D60" s="130">
        <v>13244</v>
      </c>
      <c r="E60" s="130">
        <v>7</v>
      </c>
      <c r="F60" s="60"/>
    </row>
    <row r="61" spans="1:6" ht="12.75">
      <c r="A61" s="12" t="s">
        <v>49</v>
      </c>
      <c r="B61" s="129" t="s">
        <v>13</v>
      </c>
      <c r="C61" s="130">
        <v>1951.67</v>
      </c>
      <c r="D61" s="130">
        <v>16448725.5</v>
      </c>
      <c r="E61" s="130">
        <v>7651.85</v>
      </c>
      <c r="F61" s="60"/>
    </row>
    <row r="62" spans="1:6" ht="12.75">
      <c r="A62" s="12" t="s">
        <v>49</v>
      </c>
      <c r="B62" s="129" t="s">
        <v>8</v>
      </c>
      <c r="C62" s="130">
        <v>21128.01</v>
      </c>
      <c r="D62" s="130">
        <v>255102308.77</v>
      </c>
      <c r="E62" s="130">
        <v>118653.02</v>
      </c>
      <c r="F62" s="60"/>
    </row>
    <row r="63" spans="1:6" ht="12.75">
      <c r="A63" s="12" t="s">
        <v>49</v>
      </c>
      <c r="B63" s="129" t="s">
        <v>9</v>
      </c>
      <c r="C63" s="130">
        <v>68574.93</v>
      </c>
      <c r="D63" s="130">
        <v>664546940</v>
      </c>
      <c r="E63" s="130">
        <v>309095.84</v>
      </c>
      <c r="F63" s="60"/>
    </row>
    <row r="64" spans="1:6" ht="12.75">
      <c r="A64" s="12" t="s">
        <v>49</v>
      </c>
      <c r="B64" s="129" t="s">
        <v>17</v>
      </c>
      <c r="C64" s="130">
        <v>8725</v>
      </c>
      <c r="D64" s="130">
        <v>248102238</v>
      </c>
      <c r="E64" s="130">
        <v>115397</v>
      </c>
      <c r="F64" s="60"/>
    </row>
    <row r="65" spans="1:6" ht="12.75">
      <c r="A65" s="12" t="s">
        <v>49</v>
      </c>
      <c r="B65" s="129" t="s">
        <v>10</v>
      </c>
      <c r="C65" s="130">
        <v>710.84</v>
      </c>
      <c r="D65" s="130">
        <v>7748142.29</v>
      </c>
      <c r="E65" s="130">
        <v>3604.42</v>
      </c>
      <c r="F65" s="60"/>
    </row>
    <row r="66" spans="1:6" ht="12.75">
      <c r="A66" s="12" t="s">
        <v>49</v>
      </c>
      <c r="B66" s="129" t="s">
        <v>14</v>
      </c>
      <c r="C66" s="130">
        <v>3560.37</v>
      </c>
      <c r="D66" s="130">
        <v>26745634.5</v>
      </c>
      <c r="E66" s="130">
        <v>12439.83</v>
      </c>
      <c r="F66" s="60"/>
    </row>
    <row r="67" spans="1:6" ht="12.75">
      <c r="A67" s="12" t="s">
        <v>49</v>
      </c>
      <c r="B67" s="129" t="s">
        <v>25</v>
      </c>
      <c r="C67" s="130">
        <v>6689.89</v>
      </c>
      <c r="D67" s="130">
        <v>28717206</v>
      </c>
      <c r="E67" s="130">
        <v>13360</v>
      </c>
      <c r="F67" s="60"/>
    </row>
    <row r="68" spans="1:6" ht="12.75">
      <c r="A68" s="12" t="s">
        <v>49</v>
      </c>
      <c r="B68" s="1" t="s">
        <v>26</v>
      </c>
      <c r="C68" s="120">
        <f>SUM(C58:C67)</f>
        <v>111527.71999999999</v>
      </c>
      <c r="D68" s="120">
        <f>SUM(D58:D67)</f>
        <v>1267446176.5</v>
      </c>
      <c r="E68" s="120">
        <f>SUM(E58:E67)</f>
        <v>589521.4</v>
      </c>
      <c r="F68" s="60"/>
    </row>
    <row r="69" spans="1:6" ht="12.75">
      <c r="A69" s="12" t="s">
        <v>51</v>
      </c>
      <c r="B69" s="23" t="s">
        <v>26</v>
      </c>
      <c r="C69" s="120">
        <f>C68+C56</f>
        <v>6205588.43</v>
      </c>
      <c r="D69" s="120">
        <f>D68+D56</f>
        <v>14886009548.72</v>
      </c>
      <c r="E69" s="120">
        <f>E68+E56</f>
        <v>6923754.27</v>
      </c>
      <c r="F69" s="60"/>
    </row>
    <row r="70" spans="1:6" ht="12.75">
      <c r="A70" s="36"/>
      <c r="B70" s="1" t="s">
        <v>5</v>
      </c>
      <c r="C70" s="120">
        <f>C69+C46+C38+C20</f>
        <v>10950804.24</v>
      </c>
      <c r="D70" s="120">
        <f>D69+D46+D38+D20</f>
        <v>29330701723.86</v>
      </c>
      <c r="E70" s="120">
        <f>E69+E46+E38+E20</f>
        <v>13642241.059999999</v>
      </c>
      <c r="F70" s="60"/>
    </row>
    <row r="71" spans="1:6" ht="12.75">
      <c r="A71" s="36"/>
      <c r="B71" s="7"/>
      <c r="C71" s="121"/>
      <c r="D71" s="121"/>
      <c r="E71" s="121"/>
      <c r="F71" s="60"/>
    </row>
    <row r="72" spans="1:6" ht="12.75">
      <c r="A72" s="118" t="s">
        <v>146</v>
      </c>
      <c r="B72" s="7"/>
      <c r="C72" s="121"/>
      <c r="D72" s="121"/>
      <c r="E72" s="121"/>
      <c r="F72" s="60"/>
    </row>
    <row r="73" spans="1:6" ht="12.75">
      <c r="A73" s="36"/>
      <c r="B73" s="7"/>
      <c r="C73" s="121"/>
      <c r="D73" s="121"/>
      <c r="E73" s="121"/>
      <c r="F73" s="60"/>
    </row>
    <row r="74" spans="1:6" ht="12.75">
      <c r="A74" s="36"/>
      <c r="B74" s="7"/>
      <c r="C74" s="121"/>
      <c r="D74" s="121"/>
      <c r="E74" s="121"/>
      <c r="F74" s="60"/>
    </row>
    <row r="75" spans="1:6" ht="12.75">
      <c r="A75" s="36"/>
      <c r="B75" s="7"/>
      <c r="C75" s="121"/>
      <c r="D75" s="121"/>
      <c r="E75" s="121"/>
      <c r="F75" s="60"/>
    </row>
    <row r="76" spans="1:6" ht="12.75">
      <c r="A76" s="36"/>
      <c r="B76" s="7"/>
      <c r="C76" s="121"/>
      <c r="D76" s="121"/>
      <c r="E76" s="121"/>
      <c r="F76" s="60"/>
    </row>
    <row r="77" spans="1:6" ht="12.75">
      <c r="A77" s="36"/>
      <c r="B77" s="7"/>
      <c r="C77" s="121"/>
      <c r="D77" s="121"/>
      <c r="E77" s="121"/>
      <c r="F77" s="60"/>
    </row>
    <row r="78" spans="1:6" ht="12.75">
      <c r="A78" s="36"/>
      <c r="B78" s="7"/>
      <c r="C78" s="121"/>
      <c r="D78" s="121"/>
      <c r="E78" s="121"/>
      <c r="F78" s="60"/>
    </row>
    <row r="79" spans="1:6" ht="12.75">
      <c r="A79" s="36"/>
      <c r="B79" s="7"/>
      <c r="C79" s="121"/>
      <c r="D79" s="121"/>
      <c r="E79" s="121"/>
      <c r="F79" s="60"/>
    </row>
    <row r="80" spans="1:6" ht="12.75">
      <c r="A80" s="36"/>
      <c r="B80" s="7"/>
      <c r="C80" s="121"/>
      <c r="D80" s="121"/>
      <c r="E80" s="121"/>
      <c r="F80" s="60"/>
    </row>
    <row r="81" spans="1:6" ht="12.75">
      <c r="A81" s="36"/>
      <c r="B81" s="7"/>
      <c r="C81" s="121"/>
      <c r="D81" s="121"/>
      <c r="E81" s="121"/>
      <c r="F81" s="60"/>
    </row>
    <row r="82" spans="1:6" ht="12.75">
      <c r="A82" s="36"/>
      <c r="B82" s="7"/>
      <c r="C82" s="121"/>
      <c r="D82" s="121"/>
      <c r="E82" s="121"/>
      <c r="F82" s="60"/>
    </row>
    <row r="83" spans="1:6" ht="12.75">
      <c r="A83" s="36"/>
      <c r="B83" s="7"/>
      <c r="C83" s="121"/>
      <c r="D83" s="121"/>
      <c r="E83" s="121"/>
      <c r="F83" s="60"/>
    </row>
    <row r="84" spans="1:6" ht="12.75">
      <c r="A84" s="36"/>
      <c r="B84" s="7"/>
      <c r="C84" s="121"/>
      <c r="D84" s="121"/>
      <c r="E84" s="121"/>
      <c r="F84" s="60"/>
    </row>
    <row r="85" spans="1:6" ht="12.75">
      <c r="A85" s="36"/>
      <c r="B85" s="7"/>
      <c r="C85" s="121"/>
      <c r="D85" s="121"/>
      <c r="E85" s="121"/>
      <c r="F85" s="60"/>
    </row>
    <row r="86" spans="1:6" ht="12.75">
      <c r="A86" s="36"/>
      <c r="B86" s="7"/>
      <c r="C86" s="121"/>
      <c r="D86" s="121"/>
      <c r="E86" s="121"/>
      <c r="F86" s="60"/>
    </row>
    <row r="87" spans="1:6" ht="12.75">
      <c r="A87" s="36"/>
      <c r="B87" s="7"/>
      <c r="C87" s="121"/>
      <c r="D87" s="121"/>
      <c r="E87" s="121"/>
      <c r="F87" s="60"/>
    </row>
    <row r="88" spans="1:6" ht="12.75">
      <c r="A88" s="36"/>
      <c r="B88" s="7"/>
      <c r="C88" s="121"/>
      <c r="D88" s="121"/>
      <c r="E88" s="121"/>
      <c r="F88" s="60"/>
    </row>
    <row r="89" spans="1:6" ht="12.75">
      <c r="A89" s="36"/>
      <c r="B89" s="7"/>
      <c r="C89" s="121"/>
      <c r="D89" s="121"/>
      <c r="E89" s="121"/>
      <c r="F89" s="60"/>
    </row>
    <row r="90" spans="1:6" ht="12.75">
      <c r="A90" s="36"/>
      <c r="B90" s="7"/>
      <c r="C90" s="121"/>
      <c r="D90" s="121"/>
      <c r="E90" s="121"/>
      <c r="F90" s="60"/>
    </row>
    <row r="91" spans="1:6" ht="12.75">
      <c r="A91" s="36"/>
      <c r="B91" s="7"/>
      <c r="C91" s="121"/>
      <c r="D91" s="121"/>
      <c r="E91" s="121"/>
      <c r="F91" s="60"/>
    </row>
    <row r="92" spans="1:6" ht="12.75">
      <c r="A92" s="36"/>
      <c r="B92" s="7"/>
      <c r="C92" s="121"/>
      <c r="D92" s="121"/>
      <c r="E92" s="121"/>
      <c r="F92" s="60"/>
    </row>
    <row r="93" spans="1:6" ht="12.75">
      <c r="A93" s="36"/>
      <c r="B93" s="7"/>
      <c r="C93" s="121"/>
      <c r="D93" s="121"/>
      <c r="E93" s="121"/>
      <c r="F93" s="60"/>
    </row>
    <row r="94" spans="1:6" ht="12.75">
      <c r="A94" s="36"/>
      <c r="B94" s="7"/>
      <c r="C94" s="121"/>
      <c r="D94" s="121"/>
      <c r="E94" s="121"/>
      <c r="F94" s="60"/>
    </row>
    <row r="95" spans="1:6" ht="12.75">
      <c r="A95" s="36"/>
      <c r="B95" s="7"/>
      <c r="C95" s="121"/>
      <c r="D95" s="121"/>
      <c r="E95" s="121"/>
      <c r="F95" s="60"/>
    </row>
    <row r="96" spans="1:6" ht="12.75">
      <c r="A96" s="36"/>
      <c r="B96" s="7"/>
      <c r="C96" s="121"/>
      <c r="D96" s="121"/>
      <c r="E96" s="121"/>
      <c r="F96" s="60"/>
    </row>
    <row r="97" spans="1:6" ht="12.75">
      <c r="A97" s="36"/>
      <c r="B97" s="7"/>
      <c r="C97" s="121"/>
      <c r="D97" s="121"/>
      <c r="E97" s="121"/>
      <c r="F97" s="60"/>
    </row>
    <row r="98" spans="1:6" ht="12.75">
      <c r="A98" s="36"/>
      <c r="B98" s="7"/>
      <c r="C98" s="121"/>
      <c r="D98" s="121"/>
      <c r="E98" s="121"/>
      <c r="F98" s="60"/>
    </row>
    <row r="99" spans="1:6" ht="12.75">
      <c r="A99" s="36"/>
      <c r="B99" s="7"/>
      <c r="C99" s="121"/>
      <c r="D99" s="121"/>
      <c r="E99" s="121"/>
      <c r="F99" s="60"/>
    </row>
    <row r="100" spans="1:6" ht="12.75">
      <c r="A100" s="36"/>
      <c r="B100" s="7"/>
      <c r="C100" s="121"/>
      <c r="D100" s="121"/>
      <c r="E100" s="121"/>
      <c r="F100" s="60"/>
    </row>
    <row r="101" spans="1:6" ht="12.75">
      <c r="A101" s="36"/>
      <c r="B101" s="7"/>
      <c r="C101" s="121"/>
      <c r="D101" s="121"/>
      <c r="E101" s="121"/>
      <c r="F101" s="60"/>
    </row>
    <row r="102" spans="1:6" ht="12.75">
      <c r="A102" s="36"/>
      <c r="B102" s="7"/>
      <c r="C102" s="121"/>
      <c r="D102" s="121"/>
      <c r="E102" s="121"/>
      <c r="F102" s="60"/>
    </row>
    <row r="103" spans="1:6" ht="12.75">
      <c r="A103" s="36"/>
      <c r="B103" s="7"/>
      <c r="C103" s="121"/>
      <c r="D103" s="121"/>
      <c r="E103" s="121"/>
      <c r="F103" s="60"/>
    </row>
    <row r="104" spans="1:6" ht="12.75">
      <c r="A104" s="36"/>
      <c r="B104" s="7"/>
      <c r="C104" s="122"/>
      <c r="D104" s="122"/>
      <c r="E104" s="122"/>
      <c r="F104" s="7"/>
    </row>
    <row r="105" spans="1:6" ht="12.75">
      <c r="A105" s="36"/>
      <c r="B105" s="7"/>
      <c r="C105" s="122"/>
      <c r="D105" s="122"/>
      <c r="E105" s="122"/>
      <c r="F105" s="7"/>
    </row>
    <row r="106" spans="1:6" ht="12.75">
      <c r="A106" s="36"/>
      <c r="B106" s="7"/>
      <c r="C106" s="122"/>
      <c r="D106" s="122"/>
      <c r="E106" s="122"/>
      <c r="F106" s="7"/>
    </row>
    <row r="107" spans="1:6" ht="12.75">
      <c r="A107" s="36"/>
      <c r="B107" s="7"/>
      <c r="C107" s="122"/>
      <c r="D107" s="122"/>
      <c r="E107" s="122"/>
      <c r="F107" s="7"/>
    </row>
    <row r="108" spans="1:6" ht="12.75">
      <c r="A108" s="36"/>
      <c r="B108" s="7"/>
      <c r="C108" s="122"/>
      <c r="D108" s="122"/>
      <c r="E108" s="122"/>
      <c r="F108" s="7"/>
    </row>
    <row r="109" spans="1:6" ht="12.75">
      <c r="A109" s="36"/>
      <c r="B109" s="7"/>
      <c r="C109" s="122"/>
      <c r="D109" s="122"/>
      <c r="E109" s="122"/>
      <c r="F109" s="7"/>
    </row>
    <row r="110" spans="1:6" ht="12.75">
      <c r="A110" s="36"/>
      <c r="B110" s="7"/>
      <c r="C110" s="122"/>
      <c r="D110" s="122"/>
      <c r="E110" s="122"/>
      <c r="F110" s="7"/>
    </row>
    <row r="111" spans="1:6" ht="12.75">
      <c r="A111" s="36"/>
      <c r="B111" s="7"/>
      <c r="C111" s="122"/>
      <c r="D111" s="122"/>
      <c r="E111" s="122"/>
      <c r="F111" s="7"/>
    </row>
    <row r="112" spans="1:6" ht="12.75">
      <c r="A112" s="36"/>
      <c r="B112" s="7"/>
      <c r="C112" s="122"/>
      <c r="D112" s="122"/>
      <c r="E112" s="122"/>
      <c r="F112" s="7"/>
    </row>
    <row r="113" spans="1:6" ht="12.75">
      <c r="A113" s="36"/>
      <c r="B113" s="7"/>
      <c r="C113" s="122"/>
      <c r="D113" s="122"/>
      <c r="E113" s="122"/>
      <c r="F113" s="7"/>
    </row>
    <row r="114" spans="1:6" ht="12.75">
      <c r="A114" s="36"/>
      <c r="B114" s="7"/>
      <c r="C114" s="122"/>
      <c r="D114" s="122"/>
      <c r="E114" s="122"/>
      <c r="F114" s="7"/>
    </row>
    <row r="115" spans="1:6" ht="12.75">
      <c r="A115" s="36"/>
      <c r="B115" s="7"/>
      <c r="C115" s="122"/>
      <c r="D115" s="122"/>
      <c r="E115" s="122"/>
      <c r="F115" s="7"/>
    </row>
    <row r="116" spans="1:6" ht="12.75">
      <c r="A116" s="36"/>
      <c r="B116" s="7"/>
      <c r="C116" s="122"/>
      <c r="D116" s="122"/>
      <c r="E116" s="122"/>
      <c r="F116" s="6"/>
    </row>
    <row r="117" spans="1:6" ht="12.75">
      <c r="A117" s="36"/>
      <c r="B117" s="7"/>
      <c r="C117" s="122"/>
      <c r="D117" s="122"/>
      <c r="E117" s="122"/>
      <c r="F117" s="6"/>
    </row>
    <row r="118" spans="1:6" ht="12.75">
      <c r="A118" s="36"/>
      <c r="B118" s="7"/>
      <c r="C118" s="122"/>
      <c r="D118" s="122"/>
      <c r="E118" s="122"/>
      <c r="F118" s="6"/>
    </row>
    <row r="119" spans="1:6" ht="12.75">
      <c r="A119" s="36"/>
      <c r="B119" s="7"/>
      <c r="C119" s="122"/>
      <c r="D119" s="122"/>
      <c r="E119" s="122"/>
      <c r="F119" s="6"/>
    </row>
    <row r="120" spans="1:6" ht="12.75">
      <c r="A120" s="36"/>
      <c r="B120" s="7"/>
      <c r="C120" s="122"/>
      <c r="D120" s="122"/>
      <c r="E120" s="122"/>
      <c r="F120" s="6"/>
    </row>
    <row r="121" spans="1:6" ht="12.75">
      <c r="A121" s="36"/>
      <c r="B121" s="7"/>
      <c r="C121" s="122"/>
      <c r="D121" s="122"/>
      <c r="E121" s="122"/>
      <c r="F121" s="6"/>
    </row>
    <row r="122" spans="1:6" ht="12.75">
      <c r="A122" s="36"/>
      <c r="B122" s="7"/>
      <c r="C122" s="122"/>
      <c r="D122" s="122"/>
      <c r="E122" s="122"/>
      <c r="F122" s="6"/>
    </row>
    <row r="123" spans="1:6" ht="12.75">
      <c r="A123" s="36"/>
      <c r="B123" s="7"/>
      <c r="C123" s="122"/>
      <c r="D123" s="122"/>
      <c r="E123" s="122"/>
      <c r="F123" s="6"/>
    </row>
    <row r="124" spans="1:6" ht="12.75">
      <c r="A124" s="36"/>
      <c r="B124" s="7"/>
      <c r="C124" s="122"/>
      <c r="D124" s="122"/>
      <c r="E124" s="122"/>
      <c r="F124" s="6"/>
    </row>
    <row r="125" spans="1:6" ht="12.75">
      <c r="A125" s="36"/>
      <c r="B125" s="7"/>
      <c r="C125" s="122"/>
      <c r="D125" s="122"/>
      <c r="E125" s="122"/>
      <c r="F125" s="6"/>
    </row>
    <row r="126" spans="1:6" ht="12.75">
      <c r="A126" s="36"/>
      <c r="B126" s="7"/>
      <c r="C126" s="122"/>
      <c r="D126" s="122"/>
      <c r="E126" s="122"/>
      <c r="F126" s="6"/>
    </row>
    <row r="127" spans="1:6" ht="12.75">
      <c r="A127" s="36"/>
      <c r="B127" s="7"/>
      <c r="C127" s="122"/>
      <c r="D127" s="122"/>
      <c r="E127" s="122"/>
      <c r="F127" s="6"/>
    </row>
    <row r="128" spans="1:6" ht="12.75">
      <c r="A128" s="36"/>
      <c r="B128" s="7"/>
      <c r="C128" s="122"/>
      <c r="D128" s="122"/>
      <c r="E128" s="122"/>
      <c r="F128" s="6"/>
    </row>
    <row r="129" spans="1:6" ht="12.75">
      <c r="A129" s="36"/>
      <c r="B129" s="7"/>
      <c r="C129" s="122"/>
      <c r="D129" s="122"/>
      <c r="E129" s="122"/>
      <c r="F129" s="6"/>
    </row>
    <row r="130" spans="1:6" ht="12.75">
      <c r="A130" s="36"/>
      <c r="B130" s="7"/>
      <c r="C130" s="122"/>
      <c r="D130" s="122"/>
      <c r="E130" s="122"/>
      <c r="F130" s="6"/>
    </row>
    <row r="131" spans="1:6" ht="12.75">
      <c r="A131" s="36"/>
      <c r="B131" s="7"/>
      <c r="C131" s="122"/>
      <c r="D131" s="122"/>
      <c r="E131" s="122"/>
      <c r="F131" s="6"/>
    </row>
    <row r="132" spans="1:6" ht="12.75">
      <c r="A132" s="36"/>
      <c r="B132" s="7"/>
      <c r="C132" s="122"/>
      <c r="D132" s="122"/>
      <c r="E132" s="122"/>
      <c r="F132" s="6"/>
    </row>
    <row r="133" spans="1:6" ht="12.75">
      <c r="A133" s="36"/>
      <c r="B133" s="7"/>
      <c r="C133" s="122"/>
      <c r="D133" s="122"/>
      <c r="E133" s="122"/>
      <c r="F133" s="6"/>
    </row>
    <row r="134" spans="1:6" ht="12.75">
      <c r="A134" s="36"/>
      <c r="B134" s="7"/>
      <c r="C134" s="122"/>
      <c r="D134" s="122"/>
      <c r="E134" s="122"/>
      <c r="F134" s="6"/>
    </row>
    <row r="135" spans="1:6" ht="12.75">
      <c r="A135" s="36"/>
      <c r="B135" s="7"/>
      <c r="C135" s="122"/>
      <c r="D135" s="122"/>
      <c r="E135" s="122"/>
      <c r="F135" s="6"/>
    </row>
    <row r="136" spans="1:6" ht="12.75">
      <c r="A136" s="36"/>
      <c r="B136" s="7"/>
      <c r="C136" s="122"/>
      <c r="D136" s="122"/>
      <c r="E136" s="122"/>
      <c r="F136" s="6"/>
    </row>
    <row r="137" spans="1:6" ht="12.75">
      <c r="A137" s="36"/>
      <c r="B137" s="7"/>
      <c r="C137" s="122"/>
      <c r="D137" s="122"/>
      <c r="E137" s="122"/>
      <c r="F137" s="6"/>
    </row>
    <row r="138" spans="1:6" ht="12.75">
      <c r="A138" s="36"/>
      <c r="B138" s="7"/>
      <c r="C138" s="122"/>
      <c r="D138" s="122"/>
      <c r="E138" s="122"/>
      <c r="F138" s="6"/>
    </row>
    <row r="139" spans="1:6" ht="12.75">
      <c r="A139" s="36"/>
      <c r="B139" s="7"/>
      <c r="C139" s="122"/>
      <c r="D139" s="122"/>
      <c r="E139" s="122"/>
      <c r="F139" s="6"/>
    </row>
    <row r="140" spans="1:6" ht="12.75">
      <c r="A140" s="36"/>
      <c r="B140" s="7"/>
      <c r="C140" s="122"/>
      <c r="D140" s="122"/>
      <c r="E140" s="122"/>
      <c r="F140" s="6"/>
    </row>
    <row r="141" spans="1:6" ht="12.75">
      <c r="A141" s="36"/>
      <c r="B141" s="7"/>
      <c r="C141" s="122"/>
      <c r="D141" s="122"/>
      <c r="E141" s="122"/>
      <c r="F141" s="6"/>
    </row>
    <row r="142" spans="1:6" ht="12.75">
      <c r="A142" s="36"/>
      <c r="B142" s="7"/>
      <c r="C142" s="122"/>
      <c r="D142" s="122"/>
      <c r="E142" s="122"/>
      <c r="F142" s="6"/>
    </row>
    <row r="143" spans="1:6" ht="12.75">
      <c r="A143" s="36"/>
      <c r="B143" s="7"/>
      <c r="C143" s="122"/>
      <c r="D143" s="122"/>
      <c r="E143" s="122"/>
      <c r="F143" s="6"/>
    </row>
    <row r="144" spans="1:6" ht="12.75">
      <c r="A144" s="36"/>
      <c r="B144" s="7"/>
      <c r="C144" s="122"/>
      <c r="D144" s="122"/>
      <c r="E144" s="122"/>
      <c r="F144" s="6"/>
    </row>
    <row r="145" spans="1:6" ht="12.75">
      <c r="A145" s="36"/>
      <c r="B145" s="7"/>
      <c r="C145" s="122"/>
      <c r="D145" s="122"/>
      <c r="E145" s="122"/>
      <c r="F145" s="6"/>
    </row>
    <row r="146" spans="1:6" ht="12.75">
      <c r="A146" s="36"/>
      <c r="B146" s="7"/>
      <c r="C146" s="122"/>
      <c r="D146" s="122"/>
      <c r="E146" s="122"/>
      <c r="F146" s="6"/>
    </row>
    <row r="147" spans="1:6" ht="12.75">
      <c r="A147" s="36"/>
      <c r="B147" s="7"/>
      <c r="C147" s="122"/>
      <c r="D147" s="122"/>
      <c r="E147" s="122"/>
      <c r="F147" s="6"/>
    </row>
    <row r="148" spans="1:6" ht="12.75">
      <c r="A148" s="36"/>
      <c r="B148" s="7"/>
      <c r="C148" s="122"/>
      <c r="D148" s="122"/>
      <c r="E148" s="122"/>
      <c r="F148" s="6"/>
    </row>
    <row r="149" spans="1:6" ht="12.75">
      <c r="A149" s="36"/>
      <c r="B149" s="7"/>
      <c r="C149" s="122"/>
      <c r="D149" s="122"/>
      <c r="E149" s="122"/>
      <c r="F149" s="6"/>
    </row>
    <row r="150" spans="1:6" ht="12.75">
      <c r="A150" s="36"/>
      <c r="B150" s="7"/>
      <c r="C150" s="122"/>
      <c r="D150" s="122"/>
      <c r="E150" s="122"/>
      <c r="F150" s="6"/>
    </row>
    <row r="151" spans="1:6" ht="12.75">
      <c r="A151" s="36"/>
      <c r="B151" s="7"/>
      <c r="C151" s="122"/>
      <c r="D151" s="122"/>
      <c r="E151" s="122"/>
      <c r="F151" s="6"/>
    </row>
    <row r="152" spans="1:6" ht="12.75">
      <c r="A152" s="36"/>
      <c r="B152" s="7"/>
      <c r="C152" s="122"/>
      <c r="D152" s="122"/>
      <c r="E152" s="122"/>
      <c r="F152" s="6"/>
    </row>
    <row r="153" spans="1:6" ht="12.75">
      <c r="A153" s="36"/>
      <c r="B153" s="7"/>
      <c r="C153" s="122"/>
      <c r="D153" s="122"/>
      <c r="E153" s="122"/>
      <c r="F153" s="6"/>
    </row>
    <row r="154" spans="1:6" ht="12.75">
      <c r="A154" s="36"/>
      <c r="B154" s="7"/>
      <c r="C154" s="122"/>
      <c r="D154" s="122"/>
      <c r="E154" s="122"/>
      <c r="F154" s="6"/>
    </row>
    <row r="155" spans="1:6" ht="12.75">
      <c r="A155" s="36"/>
      <c r="B155" s="7"/>
      <c r="C155" s="122"/>
      <c r="D155" s="122"/>
      <c r="E155" s="122"/>
      <c r="F155" s="6"/>
    </row>
    <row r="156" spans="1:6" ht="12.75">
      <c r="A156" s="36"/>
      <c r="B156" s="7"/>
      <c r="C156" s="122"/>
      <c r="D156" s="122"/>
      <c r="E156" s="122"/>
      <c r="F156" s="6"/>
    </row>
    <row r="157" spans="1:6" ht="12.75">
      <c r="A157" s="36"/>
      <c r="B157" s="7"/>
      <c r="C157" s="122"/>
      <c r="D157" s="122"/>
      <c r="E157" s="122"/>
      <c r="F157" s="6"/>
    </row>
    <row r="158" spans="1:6" ht="12.75">
      <c r="A158" s="36"/>
      <c r="B158" s="7"/>
      <c r="C158" s="122"/>
      <c r="D158" s="122"/>
      <c r="E158" s="122"/>
      <c r="F158" s="6"/>
    </row>
    <row r="159" spans="1:6" ht="12.75">
      <c r="A159" s="36"/>
      <c r="B159" s="7"/>
      <c r="C159" s="122"/>
      <c r="D159" s="122"/>
      <c r="E159" s="122"/>
      <c r="F159" s="6"/>
    </row>
    <row r="160" spans="1:6" ht="12.75">
      <c r="A160" s="36"/>
      <c r="B160" s="7"/>
      <c r="C160" s="122"/>
      <c r="D160" s="122"/>
      <c r="E160" s="122"/>
      <c r="F160" s="6"/>
    </row>
    <row r="161" spans="1:6" ht="12.75">
      <c r="A161" s="36"/>
      <c r="B161" s="7"/>
      <c r="C161" s="122"/>
      <c r="D161" s="122"/>
      <c r="E161" s="122"/>
      <c r="F161" s="6"/>
    </row>
    <row r="162" spans="1:6" ht="12.75">
      <c r="A162" s="36"/>
      <c r="B162" s="7"/>
      <c r="C162" s="122"/>
      <c r="D162" s="122"/>
      <c r="E162" s="122"/>
      <c r="F162" s="6"/>
    </row>
    <row r="163" spans="1:6" ht="12.75">
      <c r="A163" s="36"/>
      <c r="B163" s="7"/>
      <c r="C163" s="122"/>
      <c r="D163" s="122"/>
      <c r="E163" s="122"/>
      <c r="F163" s="6"/>
    </row>
    <row r="164" spans="1:6" ht="12.75">
      <c r="A164" s="36"/>
      <c r="B164" s="7"/>
      <c r="C164" s="122"/>
      <c r="D164" s="122"/>
      <c r="E164" s="122"/>
      <c r="F164" s="6"/>
    </row>
    <row r="165" spans="1:6" ht="12.75">
      <c r="A165" s="36"/>
      <c r="B165" s="7"/>
      <c r="C165" s="122"/>
      <c r="D165" s="122"/>
      <c r="E165" s="122"/>
      <c r="F165" s="6"/>
    </row>
    <row r="166" spans="1:6" ht="12.75">
      <c r="A166" s="36"/>
      <c r="B166" s="7"/>
      <c r="C166" s="122"/>
      <c r="D166" s="122"/>
      <c r="E166" s="122"/>
      <c r="F166" s="6"/>
    </row>
    <row r="167" spans="1:6" ht="12.75">
      <c r="A167" s="36"/>
      <c r="B167" s="7"/>
      <c r="C167" s="122"/>
      <c r="D167" s="122"/>
      <c r="E167" s="122"/>
      <c r="F167" s="6"/>
    </row>
    <row r="168" spans="1:6" ht="12.75">
      <c r="A168" s="36"/>
      <c r="B168" s="7"/>
      <c r="C168" s="122"/>
      <c r="D168" s="122"/>
      <c r="E168" s="122"/>
      <c r="F168" s="6"/>
    </row>
    <row r="169" spans="1:6" ht="12.75">
      <c r="A169" s="36"/>
      <c r="B169" s="7"/>
      <c r="C169" s="122"/>
      <c r="D169" s="122"/>
      <c r="E169" s="122"/>
      <c r="F169" s="6"/>
    </row>
    <row r="170" spans="1:6" ht="12.75">
      <c r="A170" s="36"/>
      <c r="B170" s="7"/>
      <c r="C170" s="122"/>
      <c r="D170" s="122"/>
      <c r="E170" s="122"/>
      <c r="F170" s="6"/>
    </row>
    <row r="171" spans="1:6" ht="12.75">
      <c r="A171" s="36"/>
      <c r="B171" s="7"/>
      <c r="C171" s="122"/>
      <c r="D171" s="122"/>
      <c r="E171" s="122"/>
      <c r="F171" s="6"/>
    </row>
    <row r="172" spans="1:6" ht="12.75">
      <c r="A172" s="36"/>
      <c r="B172" s="7"/>
      <c r="C172" s="122"/>
      <c r="D172" s="122"/>
      <c r="E172" s="122"/>
      <c r="F172" s="6"/>
    </row>
    <row r="173" spans="1:6" ht="12.75">
      <c r="A173" s="36"/>
      <c r="B173" s="7"/>
      <c r="C173" s="122"/>
      <c r="D173" s="122"/>
      <c r="E173" s="122"/>
      <c r="F173" s="6"/>
    </row>
    <row r="174" spans="1:6" ht="12.75">
      <c r="A174" s="36"/>
      <c r="B174" s="7"/>
      <c r="C174" s="122"/>
      <c r="D174" s="122"/>
      <c r="E174" s="122"/>
      <c r="F174" s="6"/>
    </row>
    <row r="175" spans="1:6" ht="12.75">
      <c r="A175" s="36"/>
      <c r="B175" s="7"/>
      <c r="C175" s="122"/>
      <c r="D175" s="122"/>
      <c r="E175" s="122"/>
      <c r="F175" s="6"/>
    </row>
    <row r="176" spans="1:6" ht="12.75">
      <c r="A176" s="36"/>
      <c r="B176" s="7"/>
      <c r="C176" s="122"/>
      <c r="D176" s="122"/>
      <c r="E176" s="122"/>
      <c r="F176" s="6"/>
    </row>
    <row r="177" spans="1:6" ht="12.75">
      <c r="A177" s="36"/>
      <c r="B177" s="7"/>
      <c r="C177" s="122"/>
      <c r="D177" s="122"/>
      <c r="E177" s="122"/>
      <c r="F177" s="6"/>
    </row>
    <row r="178" spans="1:6" ht="12.75">
      <c r="A178" s="36"/>
      <c r="B178" s="7"/>
      <c r="C178" s="122"/>
      <c r="D178" s="122"/>
      <c r="E178" s="122"/>
      <c r="F178" s="6"/>
    </row>
    <row r="179" spans="1:6" ht="12.75">
      <c r="A179" s="36"/>
      <c r="B179" s="7"/>
      <c r="C179" s="122"/>
      <c r="D179" s="122"/>
      <c r="E179" s="122"/>
      <c r="F179" s="6"/>
    </row>
    <row r="180" spans="1:6" ht="12.75">
      <c r="A180" s="36"/>
      <c r="B180" s="7"/>
      <c r="C180" s="122"/>
      <c r="D180" s="122"/>
      <c r="E180" s="122"/>
      <c r="F180" s="6"/>
    </row>
    <row r="181" spans="1:6" ht="12.75">
      <c r="A181" s="36"/>
      <c r="B181" s="7"/>
      <c r="C181" s="122"/>
      <c r="D181" s="122"/>
      <c r="E181" s="122"/>
      <c r="F181" s="6"/>
    </row>
    <row r="182" spans="1:6" ht="12.75">
      <c r="A182" s="36"/>
      <c r="B182" s="7"/>
      <c r="C182" s="122"/>
      <c r="D182" s="122"/>
      <c r="E182" s="122"/>
      <c r="F182" s="6"/>
    </row>
    <row r="183" spans="1:6" ht="12.75">
      <c r="A183" s="36"/>
      <c r="B183" s="7"/>
      <c r="C183" s="122"/>
      <c r="D183" s="122"/>
      <c r="E183" s="122"/>
      <c r="F183" s="6"/>
    </row>
    <row r="184" spans="1:6" ht="12.75">
      <c r="A184" s="36"/>
      <c r="B184" s="7"/>
      <c r="C184" s="122"/>
      <c r="D184" s="122"/>
      <c r="E184" s="122"/>
      <c r="F184" s="6"/>
    </row>
    <row r="185" spans="1:6" ht="12.75">
      <c r="A185" s="36"/>
      <c r="B185" s="7"/>
      <c r="C185" s="122"/>
      <c r="D185" s="122"/>
      <c r="E185" s="122"/>
      <c r="F185" s="6"/>
    </row>
    <row r="186" spans="1:6" ht="12.75">
      <c r="A186" s="36"/>
      <c r="B186" s="7"/>
      <c r="C186" s="122"/>
      <c r="D186" s="122"/>
      <c r="E186" s="122"/>
      <c r="F186" s="6"/>
    </row>
    <row r="187" spans="1:6" ht="12.75">
      <c r="A187" s="36"/>
      <c r="B187" s="7"/>
      <c r="C187" s="122"/>
      <c r="D187" s="122"/>
      <c r="E187" s="122"/>
      <c r="F187" s="6"/>
    </row>
    <row r="188" spans="1:6" ht="12.75">
      <c r="A188" s="36"/>
      <c r="B188" s="7"/>
      <c r="C188" s="122"/>
      <c r="D188" s="122"/>
      <c r="E188" s="122"/>
      <c r="F188" s="6"/>
    </row>
    <row r="189" spans="1:6" ht="12.75">
      <c r="A189" s="36"/>
      <c r="B189" s="7"/>
      <c r="C189" s="122"/>
      <c r="D189" s="122"/>
      <c r="E189" s="122"/>
      <c r="F189" s="6"/>
    </row>
    <row r="190" spans="1:6" ht="12.75">
      <c r="A190" s="36"/>
      <c r="B190" s="7"/>
      <c r="C190" s="122"/>
      <c r="D190" s="122"/>
      <c r="E190" s="122"/>
      <c r="F190" s="6"/>
    </row>
    <row r="191" spans="1:6" ht="12.75">
      <c r="A191" s="36"/>
      <c r="B191" s="7"/>
      <c r="C191" s="122"/>
      <c r="D191" s="122"/>
      <c r="E191" s="122"/>
      <c r="F191" s="6"/>
    </row>
    <row r="192" spans="1:6" ht="12.75">
      <c r="A192" s="36"/>
      <c r="B192" s="7"/>
      <c r="C192" s="122"/>
      <c r="D192" s="122"/>
      <c r="E192" s="122"/>
      <c r="F192" s="6"/>
    </row>
    <row r="193" spans="1:6" ht="12.75">
      <c r="A193" s="36"/>
      <c r="B193" s="7"/>
      <c r="C193" s="122"/>
      <c r="D193" s="122"/>
      <c r="E193" s="122"/>
      <c r="F193" s="6"/>
    </row>
    <row r="194" spans="1:6" ht="12.75">
      <c r="A194" s="36"/>
      <c r="B194" s="7"/>
      <c r="C194" s="122"/>
      <c r="D194" s="122"/>
      <c r="E194" s="122"/>
      <c r="F194" s="6"/>
    </row>
    <row r="195" spans="1:6" ht="12.75">
      <c r="A195" s="36"/>
      <c r="B195" s="7"/>
      <c r="C195" s="122"/>
      <c r="D195" s="122"/>
      <c r="E195" s="122"/>
      <c r="F195" s="6"/>
    </row>
    <row r="196" spans="1:6" ht="12.75">
      <c r="A196" s="36"/>
      <c r="B196" s="7"/>
      <c r="C196" s="122"/>
      <c r="D196" s="122"/>
      <c r="E196" s="122"/>
      <c r="F196" s="6"/>
    </row>
    <row r="197" spans="1:6" ht="12.75">
      <c r="A197" s="36"/>
      <c r="B197" s="7"/>
      <c r="C197" s="122"/>
      <c r="D197" s="122"/>
      <c r="E197" s="122"/>
      <c r="F197" s="6"/>
    </row>
    <row r="198" spans="1:6" ht="12.75">
      <c r="A198" s="36"/>
      <c r="B198" s="7"/>
      <c r="C198" s="122"/>
      <c r="D198" s="122"/>
      <c r="E198" s="122"/>
      <c r="F198" s="6"/>
    </row>
    <row r="199" spans="1:6" ht="12.75">
      <c r="A199" s="36"/>
      <c r="B199" s="7"/>
      <c r="C199" s="122"/>
      <c r="D199" s="122"/>
      <c r="E199" s="122"/>
      <c r="F199" s="6"/>
    </row>
    <row r="200" spans="1:6" ht="12.75">
      <c r="A200" s="36"/>
      <c r="B200" s="7"/>
      <c r="C200" s="122"/>
      <c r="D200" s="122"/>
      <c r="E200" s="122"/>
      <c r="F200" s="6"/>
    </row>
    <row r="201" spans="1:6" ht="12.75">
      <c r="A201" s="36"/>
      <c r="B201" s="7"/>
      <c r="C201" s="122"/>
      <c r="D201" s="122"/>
      <c r="E201" s="122"/>
      <c r="F201" s="6"/>
    </row>
    <row r="202" spans="1:6" ht="12.75">
      <c r="A202" s="36"/>
      <c r="B202" s="7"/>
      <c r="C202" s="122"/>
      <c r="D202" s="122"/>
      <c r="E202" s="122"/>
      <c r="F202" s="6"/>
    </row>
    <row r="203" spans="1:6" ht="12.75">
      <c r="A203" s="36"/>
      <c r="B203" s="7"/>
      <c r="C203" s="122"/>
      <c r="D203" s="122"/>
      <c r="E203" s="122"/>
      <c r="F203" s="6"/>
    </row>
    <row r="204" spans="1:6" ht="12.75">
      <c r="A204" s="36"/>
      <c r="B204" s="7"/>
      <c r="C204" s="122"/>
      <c r="D204" s="122"/>
      <c r="E204" s="122"/>
      <c r="F204" s="6"/>
    </row>
    <row r="205" spans="1:6" ht="12.75">
      <c r="A205" s="36"/>
      <c r="B205" s="7"/>
      <c r="C205" s="122"/>
      <c r="D205" s="122"/>
      <c r="E205" s="122"/>
      <c r="F205" s="6"/>
    </row>
    <row r="206" spans="1:6" ht="12.75">
      <c r="A206" s="36"/>
      <c r="B206" s="7"/>
      <c r="C206" s="122"/>
      <c r="D206" s="122"/>
      <c r="E206" s="122"/>
      <c r="F206" s="6"/>
    </row>
    <row r="207" spans="1:6" ht="12.75">
      <c r="A207" s="36"/>
      <c r="B207" s="7"/>
      <c r="C207" s="122"/>
      <c r="D207" s="122"/>
      <c r="E207" s="122"/>
      <c r="F207" s="6"/>
    </row>
    <row r="208" spans="1:6" ht="12.75">
      <c r="A208" s="36"/>
      <c r="B208" s="7"/>
      <c r="C208" s="122"/>
      <c r="D208" s="122"/>
      <c r="E208" s="122"/>
      <c r="F208" s="6"/>
    </row>
    <row r="209" spans="1:6" ht="12.75">
      <c r="A209" s="36"/>
      <c r="B209" s="7"/>
      <c r="C209" s="122"/>
      <c r="D209" s="122"/>
      <c r="E209" s="122"/>
      <c r="F209" s="6"/>
    </row>
    <row r="210" spans="1:6" ht="12.75">
      <c r="A210" s="36"/>
      <c r="B210" s="7"/>
      <c r="C210" s="122"/>
      <c r="D210" s="122"/>
      <c r="E210" s="122"/>
      <c r="F210" s="6"/>
    </row>
    <row r="211" spans="1:6" ht="12.75">
      <c r="A211" s="36"/>
      <c r="B211" s="7"/>
      <c r="C211" s="122"/>
      <c r="D211" s="122"/>
      <c r="E211" s="122"/>
      <c r="F211" s="6"/>
    </row>
    <row r="212" spans="1:6" ht="12.75">
      <c r="A212" s="36"/>
      <c r="B212" s="7"/>
      <c r="C212" s="122"/>
      <c r="D212" s="122"/>
      <c r="E212" s="122"/>
      <c r="F212" s="6"/>
    </row>
    <row r="213" spans="1:6" ht="12.75">
      <c r="A213" s="36"/>
      <c r="B213" s="7"/>
      <c r="C213" s="122"/>
      <c r="D213" s="122"/>
      <c r="E213" s="122"/>
      <c r="F213" s="6"/>
    </row>
    <row r="214" spans="1:6" ht="12.75">
      <c r="A214" s="36"/>
      <c r="B214" s="7"/>
      <c r="C214" s="122"/>
      <c r="D214" s="122"/>
      <c r="E214" s="122"/>
      <c r="F214" s="6"/>
    </row>
    <row r="215" spans="1:6" ht="12.75">
      <c r="A215" s="36"/>
      <c r="B215" s="7"/>
      <c r="C215" s="122"/>
      <c r="D215" s="122"/>
      <c r="E215" s="122"/>
      <c r="F215" s="6"/>
    </row>
    <row r="216" spans="1:6" ht="12.75">
      <c r="A216" s="36"/>
      <c r="B216" s="7"/>
      <c r="C216" s="122"/>
      <c r="D216" s="122"/>
      <c r="E216" s="122"/>
      <c r="F216" s="6"/>
    </row>
    <row r="217" spans="1:6" ht="12.75">
      <c r="A217" s="36"/>
      <c r="B217" s="7"/>
      <c r="C217" s="122"/>
      <c r="D217" s="122"/>
      <c r="E217" s="122"/>
      <c r="F217" s="6"/>
    </row>
    <row r="218" spans="1:6" ht="12.75">
      <c r="A218" s="36"/>
      <c r="B218" s="7"/>
      <c r="C218" s="122"/>
      <c r="D218" s="122"/>
      <c r="E218" s="122"/>
      <c r="F218" s="6"/>
    </row>
    <row r="219" spans="1:6" ht="12.75">
      <c r="A219" s="36"/>
      <c r="B219" s="7"/>
      <c r="C219" s="122"/>
      <c r="D219" s="122"/>
      <c r="E219" s="122"/>
      <c r="F219" s="6"/>
    </row>
    <row r="220" spans="1:6" ht="12.75">
      <c r="A220" s="36"/>
      <c r="B220" s="7"/>
      <c r="C220" s="122"/>
      <c r="D220" s="122"/>
      <c r="E220" s="122"/>
      <c r="F220" s="6"/>
    </row>
    <row r="221" spans="1:6" ht="12.75">
      <c r="A221" s="36"/>
      <c r="B221" s="7"/>
      <c r="C221" s="122"/>
      <c r="D221" s="122"/>
      <c r="E221" s="122"/>
      <c r="F221" s="6"/>
    </row>
    <row r="222" spans="1:6" ht="12.75">
      <c r="A222" s="36"/>
      <c r="B222" s="7"/>
      <c r="C222" s="122"/>
      <c r="D222" s="122"/>
      <c r="E222" s="122"/>
      <c r="F222" s="6"/>
    </row>
    <row r="223" spans="1:6" ht="12.75">
      <c r="A223" s="36"/>
      <c r="B223" s="7"/>
      <c r="C223" s="122"/>
      <c r="D223" s="122"/>
      <c r="E223" s="122"/>
      <c r="F223" s="6"/>
    </row>
    <row r="224" spans="1:6" ht="12.75">
      <c r="A224" s="36"/>
      <c r="B224" s="7"/>
      <c r="C224" s="122"/>
      <c r="D224" s="122"/>
      <c r="E224" s="122"/>
      <c r="F224" s="6"/>
    </row>
    <row r="225" spans="1:6" ht="12.75">
      <c r="A225" s="36"/>
      <c r="B225" s="7"/>
      <c r="C225" s="122"/>
      <c r="D225" s="122"/>
      <c r="E225" s="122"/>
      <c r="F225" s="6"/>
    </row>
    <row r="226" spans="1:6" ht="12.75">
      <c r="A226" s="36"/>
      <c r="B226" s="7"/>
      <c r="C226" s="122"/>
      <c r="D226" s="122"/>
      <c r="E226" s="122"/>
      <c r="F226" s="6"/>
    </row>
    <row r="227" spans="1:6" ht="12.75">
      <c r="A227" s="36"/>
      <c r="B227" s="7"/>
      <c r="C227" s="122"/>
      <c r="D227" s="122"/>
      <c r="E227" s="122"/>
      <c r="F227" s="6"/>
    </row>
    <row r="228" spans="1:6" ht="12.75">
      <c r="A228" s="36"/>
      <c r="B228" s="7"/>
      <c r="C228" s="122"/>
      <c r="D228" s="122"/>
      <c r="E228" s="122"/>
      <c r="F228" s="6"/>
    </row>
    <row r="229" spans="1:6" ht="12.75">
      <c r="A229" s="36"/>
      <c r="B229" s="7"/>
      <c r="C229" s="122"/>
      <c r="D229" s="122"/>
      <c r="E229" s="122"/>
      <c r="F229" s="6"/>
    </row>
    <row r="230" spans="1:6" ht="12.75">
      <c r="A230" s="36"/>
      <c r="B230" s="7"/>
      <c r="C230" s="122"/>
      <c r="D230" s="122"/>
      <c r="E230" s="122"/>
      <c r="F230" s="6"/>
    </row>
    <row r="231" spans="1:6" ht="12.75">
      <c r="A231" s="36"/>
      <c r="B231" s="7"/>
      <c r="C231" s="122"/>
      <c r="D231" s="122"/>
      <c r="E231" s="122"/>
      <c r="F231" s="6"/>
    </row>
    <row r="232" spans="1:6" ht="12.75">
      <c r="A232" s="36"/>
      <c r="B232" s="7"/>
      <c r="C232" s="122"/>
      <c r="D232" s="122"/>
      <c r="E232" s="122"/>
      <c r="F232" s="6"/>
    </row>
    <row r="233" spans="1:6" ht="12.75">
      <c r="A233" s="36"/>
      <c r="B233" s="7"/>
      <c r="C233" s="122"/>
      <c r="D233" s="122"/>
      <c r="E233" s="122"/>
      <c r="F233" s="6"/>
    </row>
    <row r="234" spans="1:6" ht="12.75">
      <c r="A234" s="36"/>
      <c r="B234" s="7"/>
      <c r="C234" s="122"/>
      <c r="D234" s="122"/>
      <c r="E234" s="122"/>
      <c r="F234" s="6"/>
    </row>
    <row r="235" spans="1:6" ht="12.75">
      <c r="A235" s="36"/>
      <c r="B235" s="7"/>
      <c r="C235" s="122"/>
      <c r="D235" s="122"/>
      <c r="E235" s="122"/>
      <c r="F235" s="6"/>
    </row>
    <row r="236" spans="1:6" ht="12.75">
      <c r="A236" s="36"/>
      <c r="B236" s="7"/>
      <c r="C236" s="122"/>
      <c r="D236" s="122"/>
      <c r="E236" s="122"/>
      <c r="F236" s="6"/>
    </row>
    <row r="237" spans="1:6" ht="12.75">
      <c r="A237" s="36"/>
      <c r="B237" s="7"/>
      <c r="C237" s="122"/>
      <c r="D237" s="122"/>
      <c r="E237" s="122"/>
      <c r="F237" s="6"/>
    </row>
    <row r="238" spans="1:6" ht="12.75">
      <c r="A238" s="36"/>
      <c r="B238" s="7"/>
      <c r="C238" s="122"/>
      <c r="D238" s="122"/>
      <c r="E238" s="122"/>
      <c r="F238" s="6"/>
    </row>
    <row r="239" spans="1:6" ht="12.75">
      <c r="A239" s="36"/>
      <c r="B239" s="7"/>
      <c r="C239" s="122"/>
      <c r="D239" s="122"/>
      <c r="E239" s="122"/>
      <c r="F239" s="6"/>
    </row>
    <row r="240" spans="1:6" ht="12.75">
      <c r="A240" s="36"/>
      <c r="B240" s="7"/>
      <c r="C240" s="122"/>
      <c r="D240" s="122"/>
      <c r="E240" s="122"/>
      <c r="F240" s="6"/>
    </row>
    <row r="241" spans="1:6" ht="12.75">
      <c r="A241" s="36"/>
      <c r="B241" s="7"/>
      <c r="C241" s="122"/>
      <c r="D241" s="122"/>
      <c r="E241" s="122"/>
      <c r="F241" s="6"/>
    </row>
    <row r="242" spans="1:6" ht="12.75">
      <c r="A242" s="36"/>
      <c r="B242" s="7"/>
      <c r="C242" s="122"/>
      <c r="D242" s="122"/>
      <c r="E242" s="122"/>
      <c r="F242" s="6"/>
    </row>
    <row r="243" spans="1:6" ht="12.75">
      <c r="A243" s="36"/>
      <c r="B243" s="7"/>
      <c r="C243" s="122"/>
      <c r="D243" s="122"/>
      <c r="E243" s="122"/>
      <c r="F243" s="6"/>
    </row>
    <row r="244" spans="1:6" ht="12.75">
      <c r="A244" s="36"/>
      <c r="B244" s="7"/>
      <c r="C244" s="122"/>
      <c r="D244" s="122"/>
      <c r="E244" s="122"/>
      <c r="F244" s="6"/>
    </row>
    <row r="245" spans="1:6" ht="12.75">
      <c r="A245" s="36"/>
      <c r="B245" s="7"/>
      <c r="C245" s="122"/>
      <c r="D245" s="122"/>
      <c r="E245" s="122"/>
      <c r="F245" s="6"/>
    </row>
    <row r="246" spans="1:6" ht="12.75">
      <c r="A246" s="36"/>
      <c r="B246" s="7"/>
      <c r="C246" s="122"/>
      <c r="D246" s="122"/>
      <c r="E246" s="122"/>
      <c r="F246" s="6"/>
    </row>
    <row r="247" spans="1:6" ht="12.75">
      <c r="A247" s="36"/>
      <c r="B247" s="7"/>
      <c r="C247" s="122"/>
      <c r="D247" s="122"/>
      <c r="E247" s="122"/>
      <c r="F247" s="6"/>
    </row>
    <row r="248" spans="1:6" ht="12.75">
      <c r="A248" s="36"/>
      <c r="B248" s="7"/>
      <c r="C248" s="122"/>
      <c r="D248" s="122"/>
      <c r="E248" s="122"/>
      <c r="F248" s="6"/>
    </row>
    <row r="249" spans="1:6" ht="12.75">
      <c r="A249" s="36"/>
      <c r="B249" s="7"/>
      <c r="C249" s="122"/>
      <c r="D249" s="122"/>
      <c r="E249" s="122"/>
      <c r="F249" s="6"/>
    </row>
    <row r="250" spans="1:6" ht="12.75">
      <c r="A250" s="36"/>
      <c r="B250" s="7"/>
      <c r="C250" s="122"/>
      <c r="D250" s="122"/>
      <c r="E250" s="122"/>
      <c r="F250" s="6"/>
    </row>
    <row r="251" spans="1:6" ht="12.75">
      <c r="A251" s="36"/>
      <c r="B251" s="7"/>
      <c r="C251" s="122"/>
      <c r="D251" s="122"/>
      <c r="E251" s="122"/>
      <c r="F251" s="6"/>
    </row>
    <row r="252" spans="1:6" ht="12.75">
      <c r="A252" s="36"/>
      <c r="B252" s="7"/>
      <c r="C252" s="122"/>
      <c r="D252" s="122"/>
      <c r="E252" s="122"/>
      <c r="F252" s="6"/>
    </row>
    <row r="253" spans="1:6" ht="12.75">
      <c r="A253" s="36"/>
      <c r="B253" s="7"/>
      <c r="C253" s="122"/>
      <c r="D253" s="122"/>
      <c r="E253" s="122"/>
      <c r="F253" s="6"/>
    </row>
    <row r="254" spans="1:6" ht="12.75">
      <c r="A254" s="36"/>
      <c r="B254" s="7"/>
      <c r="C254" s="122"/>
      <c r="D254" s="122"/>
      <c r="E254" s="122"/>
      <c r="F254" s="6"/>
    </row>
    <row r="255" spans="1:6" ht="12.75">
      <c r="A255" s="36"/>
      <c r="B255" s="7"/>
      <c r="C255" s="122"/>
      <c r="D255" s="122"/>
      <c r="E255" s="122"/>
      <c r="F255" s="6"/>
    </row>
    <row r="256" spans="1:6" ht="12.75">
      <c r="A256" s="7"/>
      <c r="B256" s="7"/>
      <c r="C256" s="122"/>
      <c r="D256" s="122"/>
      <c r="E256" s="122"/>
      <c r="F256" s="6"/>
    </row>
    <row r="257" spans="1:6" ht="12.75">
      <c r="A257" s="7"/>
      <c r="B257" s="7"/>
      <c r="C257" s="122"/>
      <c r="D257" s="122"/>
      <c r="E257" s="122"/>
      <c r="F257" s="6"/>
    </row>
    <row r="258" spans="1:6" ht="12.75">
      <c r="A258" s="7"/>
      <c r="B258" s="7"/>
      <c r="C258" s="122"/>
      <c r="D258" s="122"/>
      <c r="E258" s="122"/>
      <c r="F258" s="6"/>
    </row>
    <row r="259" spans="1:6" ht="12.75">
      <c r="A259" s="7"/>
      <c r="B259" s="7"/>
      <c r="C259" s="122"/>
      <c r="D259" s="122"/>
      <c r="E259" s="122"/>
      <c r="F259" s="6"/>
    </row>
    <row r="260" spans="1:6" ht="12.75">
      <c r="A260" s="7"/>
      <c r="B260" s="7"/>
      <c r="C260" s="122"/>
      <c r="D260" s="122"/>
      <c r="E260" s="122"/>
      <c r="F260" s="6"/>
    </row>
    <row r="261" spans="1:6" ht="12.75">
      <c r="A261" s="7"/>
      <c r="B261" s="7"/>
      <c r="C261" s="122"/>
      <c r="D261" s="122"/>
      <c r="E261" s="122"/>
      <c r="F261" s="6"/>
    </row>
    <row r="262" spans="1:6" ht="12.75">
      <c r="A262" s="7"/>
      <c r="B262" s="7"/>
      <c r="C262" s="122"/>
      <c r="D262" s="122"/>
      <c r="E262" s="122"/>
      <c r="F262" s="6"/>
    </row>
    <row r="263" spans="1:6" ht="12.75">
      <c r="A263" s="7"/>
      <c r="B263" s="7"/>
      <c r="C263" s="122"/>
      <c r="D263" s="122"/>
      <c r="E263" s="122"/>
      <c r="F263" s="6"/>
    </row>
    <row r="264" spans="1:6" ht="12.75">
      <c r="A264" s="7"/>
      <c r="B264" s="7"/>
      <c r="C264" s="122"/>
      <c r="D264" s="122"/>
      <c r="E264" s="122"/>
      <c r="F264" s="6"/>
    </row>
    <row r="265" spans="1:6" ht="12.75">
      <c r="A265" s="7"/>
      <c r="B265" s="7"/>
      <c r="C265" s="122"/>
      <c r="D265" s="122"/>
      <c r="E265" s="122"/>
      <c r="F265" s="6"/>
    </row>
    <row r="266" spans="1:6" ht="12.75">
      <c r="A266" s="7"/>
      <c r="B266" s="7"/>
      <c r="C266" s="122"/>
      <c r="D266" s="122"/>
      <c r="E266" s="122"/>
      <c r="F266" s="6"/>
    </row>
    <row r="267" spans="1:6" ht="12.75">
      <c r="A267" s="7"/>
      <c r="B267" s="7"/>
      <c r="C267" s="122"/>
      <c r="D267" s="122"/>
      <c r="E267" s="122"/>
      <c r="F267" s="6"/>
    </row>
    <row r="268" spans="1:6" ht="12.75">
      <c r="A268" s="7"/>
      <c r="B268" s="7"/>
      <c r="C268" s="122"/>
      <c r="D268" s="122"/>
      <c r="E268" s="122"/>
      <c r="F268" s="6"/>
    </row>
    <row r="269" spans="1:6" ht="12.75">
      <c r="A269" s="7"/>
      <c r="B269" s="7"/>
      <c r="C269" s="122"/>
      <c r="D269" s="122"/>
      <c r="E269" s="122"/>
      <c r="F269" s="6"/>
    </row>
    <row r="270" spans="1:6" ht="12.75">
      <c r="A270" s="7"/>
      <c r="B270" s="7"/>
      <c r="C270" s="122"/>
      <c r="D270" s="122"/>
      <c r="E270" s="122"/>
      <c r="F270" s="6"/>
    </row>
    <row r="271" spans="1:6" ht="12.75">
      <c r="A271" s="7"/>
      <c r="B271" s="7"/>
      <c r="C271" s="122"/>
      <c r="D271" s="122"/>
      <c r="E271" s="122"/>
      <c r="F271" s="6"/>
    </row>
    <row r="272" spans="1:6" ht="12.75">
      <c r="A272" s="7"/>
      <c r="B272" s="7"/>
      <c r="C272" s="122"/>
      <c r="D272" s="122"/>
      <c r="E272" s="122"/>
      <c r="F272" s="6"/>
    </row>
    <row r="273" spans="1:6" ht="12.75">
      <c r="A273" s="7"/>
      <c r="B273" s="7"/>
      <c r="C273" s="122"/>
      <c r="D273" s="122"/>
      <c r="E273" s="122"/>
      <c r="F273" s="6"/>
    </row>
    <row r="274" spans="1:6" ht="12.75">
      <c r="A274" s="7"/>
      <c r="B274" s="7"/>
      <c r="C274" s="122"/>
      <c r="D274" s="122"/>
      <c r="E274" s="122"/>
      <c r="F274" s="6"/>
    </row>
    <row r="275" spans="1:6" ht="12.75">
      <c r="A275" s="7"/>
      <c r="B275" s="7"/>
      <c r="C275" s="122"/>
      <c r="D275" s="122"/>
      <c r="E275" s="122"/>
      <c r="F275" s="6"/>
    </row>
    <row r="276" spans="1:6" ht="12.75">
      <c r="A276" s="7"/>
      <c r="B276" s="7"/>
      <c r="C276" s="122"/>
      <c r="D276" s="122"/>
      <c r="E276" s="122"/>
      <c r="F276" s="6"/>
    </row>
    <row r="277" spans="1:6" ht="12.75">
      <c r="A277" s="7"/>
      <c r="B277" s="7"/>
      <c r="C277" s="122"/>
      <c r="D277" s="122"/>
      <c r="E277" s="122"/>
      <c r="F277" s="6"/>
    </row>
    <row r="278" spans="1:6" ht="12.75">
      <c r="A278" s="7"/>
      <c r="B278" s="7"/>
      <c r="C278" s="122"/>
      <c r="D278" s="122"/>
      <c r="E278" s="122"/>
      <c r="F278" s="6"/>
    </row>
    <row r="279" spans="1:6" ht="12.75">
      <c r="A279" s="7"/>
      <c r="B279" s="7"/>
      <c r="C279" s="122"/>
      <c r="D279" s="122"/>
      <c r="E279" s="122"/>
      <c r="F279" s="6"/>
    </row>
    <row r="280" spans="1:6" ht="12.75">
      <c r="A280" s="7"/>
      <c r="B280" s="7"/>
      <c r="C280" s="122"/>
      <c r="D280" s="122"/>
      <c r="E280" s="122"/>
      <c r="F280" s="6"/>
    </row>
    <row r="281" spans="1:6" ht="12.75">
      <c r="A281" s="7"/>
      <c r="B281" s="7"/>
      <c r="C281" s="122"/>
      <c r="D281" s="122"/>
      <c r="E281" s="122"/>
      <c r="F281" s="6"/>
    </row>
    <row r="282" spans="1:6" ht="12.75">
      <c r="A282" s="7"/>
      <c r="B282" s="7"/>
      <c r="C282" s="122"/>
      <c r="D282" s="122"/>
      <c r="E282" s="122"/>
      <c r="F282" s="6"/>
    </row>
    <row r="283" spans="1:6" ht="12.75">
      <c r="A283" s="7"/>
      <c r="B283" s="7"/>
      <c r="C283" s="122"/>
      <c r="D283" s="122"/>
      <c r="E283" s="122"/>
      <c r="F283" s="6"/>
    </row>
    <row r="284" spans="1:6" ht="12.75">
      <c r="A284" s="7"/>
      <c r="B284" s="7"/>
      <c r="C284" s="122"/>
      <c r="D284" s="122"/>
      <c r="E284" s="122"/>
      <c r="F284" s="6"/>
    </row>
    <row r="285" spans="1:6" ht="12.75">
      <c r="A285" s="7"/>
      <c r="B285" s="7"/>
      <c r="C285" s="122"/>
      <c r="D285" s="122"/>
      <c r="E285" s="122"/>
      <c r="F285" s="6"/>
    </row>
    <row r="286" spans="1:6" ht="12.75">
      <c r="A286" s="7"/>
      <c r="B286" s="7"/>
      <c r="C286" s="122"/>
      <c r="D286" s="122"/>
      <c r="E286" s="122"/>
      <c r="F286" s="6"/>
    </row>
    <row r="287" spans="1:6" ht="12.75">
      <c r="A287" s="7"/>
      <c r="B287" s="7"/>
      <c r="C287" s="122"/>
      <c r="D287" s="122"/>
      <c r="E287" s="122"/>
      <c r="F287" s="6"/>
    </row>
    <row r="288" spans="1:6" ht="12.75">
      <c r="A288" s="7"/>
      <c r="B288" s="7"/>
      <c r="C288" s="122"/>
      <c r="D288" s="122"/>
      <c r="E288" s="122"/>
      <c r="F288" s="6"/>
    </row>
    <row r="289" spans="1:6" ht="12.75">
      <c r="A289" s="7"/>
      <c r="B289" s="7"/>
      <c r="C289" s="122"/>
      <c r="D289" s="122"/>
      <c r="E289" s="122"/>
      <c r="F289" s="6"/>
    </row>
    <row r="290" spans="1:6" ht="12.75">
      <c r="A290" s="7"/>
      <c r="B290" s="7"/>
      <c r="C290" s="122"/>
      <c r="D290" s="122"/>
      <c r="E290" s="122"/>
      <c r="F290" s="6"/>
    </row>
    <row r="291" spans="1:6" ht="12.75">
      <c r="A291" s="7"/>
      <c r="B291" s="7"/>
      <c r="C291" s="122"/>
      <c r="D291" s="122"/>
      <c r="E291" s="122"/>
      <c r="F291" s="6"/>
    </row>
    <row r="292" spans="1:6" ht="12.75">
      <c r="A292" s="7"/>
      <c r="B292" s="7"/>
      <c r="C292" s="122"/>
      <c r="D292" s="122"/>
      <c r="E292" s="122"/>
      <c r="F292" s="6"/>
    </row>
    <row r="293" spans="1:6" ht="12.75">
      <c r="A293" s="7"/>
      <c r="B293" s="7"/>
      <c r="C293" s="122"/>
      <c r="D293" s="122"/>
      <c r="E293" s="122"/>
      <c r="F293" s="6"/>
    </row>
    <row r="294" spans="1:6" ht="12.75">
      <c r="A294" s="7"/>
      <c r="B294" s="7"/>
      <c r="C294" s="122"/>
      <c r="D294" s="122"/>
      <c r="E294" s="122"/>
      <c r="F294" s="6"/>
    </row>
    <row r="295" spans="1:6" ht="12.75">
      <c r="A295" s="7"/>
      <c r="B295" s="7"/>
      <c r="C295" s="122"/>
      <c r="D295" s="122"/>
      <c r="E295" s="122"/>
      <c r="F295" s="6"/>
    </row>
    <row r="296" spans="1:6" ht="12.75">
      <c r="A296" s="7"/>
      <c r="B296" s="7"/>
      <c r="C296" s="122"/>
      <c r="D296" s="122"/>
      <c r="E296" s="122"/>
      <c r="F296" s="6"/>
    </row>
    <row r="297" spans="1:6" ht="12.75">
      <c r="A297" s="7"/>
      <c r="B297" s="7"/>
      <c r="C297" s="122"/>
      <c r="D297" s="122"/>
      <c r="E297" s="122"/>
      <c r="F297" s="6"/>
    </row>
    <row r="298" spans="1:6" ht="12.75">
      <c r="A298" s="7"/>
      <c r="B298" s="7"/>
      <c r="C298" s="122"/>
      <c r="D298" s="122"/>
      <c r="E298" s="122"/>
      <c r="F298" s="6"/>
    </row>
    <row r="299" spans="1:6" ht="12.75">
      <c r="A299" s="7"/>
      <c r="B299" s="7"/>
      <c r="C299" s="122"/>
      <c r="D299" s="122"/>
      <c r="E299" s="122"/>
      <c r="F299" s="6"/>
    </row>
    <row r="300" spans="1:6" ht="12.75">
      <c r="A300" s="7"/>
      <c r="B300" s="7"/>
      <c r="C300" s="122"/>
      <c r="D300" s="122"/>
      <c r="E300" s="122"/>
      <c r="F300" s="6"/>
    </row>
    <row r="301" spans="1:6" ht="12.75">
      <c r="A301" s="7"/>
      <c r="B301" s="7"/>
      <c r="C301" s="122"/>
      <c r="D301" s="122"/>
      <c r="E301" s="122"/>
      <c r="F301" s="6"/>
    </row>
    <row r="302" spans="1:6" ht="12.75">
      <c r="A302" s="7"/>
      <c r="B302" s="7"/>
      <c r="C302" s="122"/>
      <c r="D302" s="122"/>
      <c r="E302" s="122"/>
      <c r="F302" s="6"/>
    </row>
    <row r="303" spans="1:6" ht="12.75">
      <c r="A303" s="7"/>
      <c r="B303" s="7"/>
      <c r="C303" s="122"/>
      <c r="D303" s="122"/>
      <c r="E303" s="122"/>
      <c r="F303" s="6"/>
    </row>
    <row r="304" spans="1:6" ht="12.75">
      <c r="A304" s="7"/>
      <c r="B304" s="7"/>
      <c r="C304" s="122"/>
      <c r="D304" s="122"/>
      <c r="E304" s="122"/>
      <c r="F304" s="6"/>
    </row>
    <row r="305" spans="1:6" ht="12.75">
      <c r="A305" s="7"/>
      <c r="B305" s="7"/>
      <c r="C305" s="122"/>
      <c r="D305" s="122"/>
      <c r="E305" s="122"/>
      <c r="F305" s="6"/>
    </row>
    <row r="306" spans="1:6" ht="12.75">
      <c r="A306" s="7"/>
      <c r="B306" s="7"/>
      <c r="C306" s="122"/>
      <c r="D306" s="122"/>
      <c r="E306" s="122"/>
      <c r="F306" s="6"/>
    </row>
    <row r="307" spans="1:6" ht="12.75">
      <c r="A307" s="7"/>
      <c r="B307" s="7"/>
      <c r="C307" s="122"/>
      <c r="D307" s="122"/>
      <c r="E307" s="122"/>
      <c r="F307" s="6"/>
    </row>
    <row r="308" spans="1:6" ht="12.75">
      <c r="A308" s="7"/>
      <c r="B308" s="7"/>
      <c r="C308" s="122"/>
      <c r="D308" s="122"/>
      <c r="E308" s="122"/>
      <c r="F308" s="6"/>
    </row>
    <row r="309" spans="1:6" ht="12.75">
      <c r="A309" s="7"/>
      <c r="B309" s="7"/>
      <c r="C309" s="122"/>
      <c r="D309" s="122"/>
      <c r="E309" s="122"/>
      <c r="F309" s="6"/>
    </row>
    <row r="310" spans="1:6" ht="12.75">
      <c r="A310" s="7"/>
      <c r="B310" s="7"/>
      <c r="C310" s="122"/>
      <c r="D310" s="122"/>
      <c r="E310" s="122"/>
      <c r="F310" s="6"/>
    </row>
    <row r="311" spans="1:6" ht="12.75">
      <c r="A311" s="7"/>
      <c r="B311" s="7"/>
      <c r="C311" s="122"/>
      <c r="D311" s="122"/>
      <c r="E311" s="122"/>
      <c r="F311" s="6"/>
    </row>
    <row r="312" spans="1:6" ht="12.75">
      <c r="A312" s="7"/>
      <c r="B312" s="7"/>
      <c r="C312" s="122"/>
      <c r="D312" s="122"/>
      <c r="E312" s="122"/>
      <c r="F312" s="6"/>
    </row>
    <row r="313" spans="1:6" ht="12.75">
      <c r="A313" s="7"/>
      <c r="B313" s="7"/>
      <c r="C313" s="122"/>
      <c r="D313" s="122"/>
      <c r="E313" s="122"/>
      <c r="F313" s="6"/>
    </row>
    <row r="314" spans="1:6" ht="12.75">
      <c r="A314" s="7"/>
      <c r="B314" s="7"/>
      <c r="C314" s="122"/>
      <c r="D314" s="122"/>
      <c r="E314" s="122"/>
      <c r="F314" s="6"/>
    </row>
    <row r="315" spans="1:6" ht="12.75">
      <c r="A315" s="7"/>
      <c r="B315" s="7"/>
      <c r="C315" s="122"/>
      <c r="D315" s="122"/>
      <c r="E315" s="122"/>
      <c r="F315" s="6"/>
    </row>
    <row r="316" spans="1:6" ht="12.75">
      <c r="A316" s="7"/>
      <c r="B316" s="7"/>
      <c r="C316" s="122"/>
      <c r="D316" s="122"/>
      <c r="E316" s="122"/>
      <c r="F316" s="6"/>
    </row>
    <row r="317" spans="1:6" ht="12.75">
      <c r="A317" s="7"/>
      <c r="B317" s="7"/>
      <c r="C317" s="122"/>
      <c r="D317" s="122"/>
      <c r="E317" s="122"/>
      <c r="F317" s="6"/>
    </row>
    <row r="318" spans="1:6" ht="12.75">
      <c r="A318" s="7"/>
      <c r="B318" s="7"/>
      <c r="C318" s="122"/>
      <c r="D318" s="122"/>
      <c r="E318" s="122"/>
      <c r="F318" s="6"/>
    </row>
    <row r="319" spans="1:6" ht="12.75">
      <c r="A319" s="7"/>
      <c r="B319" s="7"/>
      <c r="C319" s="122"/>
      <c r="D319" s="122"/>
      <c r="E319" s="122"/>
      <c r="F319" s="6"/>
    </row>
    <row r="320" spans="1:6" ht="12.75">
      <c r="A320" s="7"/>
      <c r="B320" s="7"/>
      <c r="C320" s="122"/>
      <c r="D320" s="122"/>
      <c r="E320" s="122"/>
      <c r="F320" s="6"/>
    </row>
    <row r="321" spans="1:6" ht="12.75">
      <c r="A321" s="7"/>
      <c r="B321" s="7"/>
      <c r="C321" s="122"/>
      <c r="D321" s="122"/>
      <c r="E321" s="122"/>
      <c r="F321" s="6"/>
    </row>
    <row r="322" spans="1:6" ht="12.75">
      <c r="A322" s="7"/>
      <c r="B322" s="7"/>
      <c r="C322" s="122"/>
      <c r="D322" s="122"/>
      <c r="E322" s="122"/>
      <c r="F322" s="6"/>
    </row>
    <row r="323" spans="1:6" ht="12.75">
      <c r="A323" s="7"/>
      <c r="B323" s="7"/>
      <c r="C323" s="122"/>
      <c r="D323" s="122"/>
      <c r="E323" s="122"/>
      <c r="F323" s="6"/>
    </row>
    <row r="324" spans="1:6" ht="12.75">
      <c r="A324" s="7"/>
      <c r="B324" s="7"/>
      <c r="C324" s="122"/>
      <c r="D324" s="122"/>
      <c r="E324" s="122"/>
      <c r="F324" s="6"/>
    </row>
    <row r="325" spans="1:6" ht="12.75">
      <c r="A325" s="7"/>
      <c r="B325" s="7"/>
      <c r="C325" s="122"/>
      <c r="D325" s="122"/>
      <c r="E325" s="122"/>
      <c r="F325" s="6"/>
    </row>
    <row r="326" spans="1:6" ht="12.75">
      <c r="A326" s="7"/>
      <c r="B326" s="7"/>
      <c r="C326" s="122"/>
      <c r="D326" s="122"/>
      <c r="E326" s="122"/>
      <c r="F326" s="6"/>
    </row>
    <row r="327" spans="1:6" ht="12.75">
      <c r="A327" s="7"/>
      <c r="B327" s="7"/>
      <c r="C327" s="122"/>
      <c r="D327" s="122"/>
      <c r="E327" s="122"/>
      <c r="F327" s="6"/>
    </row>
    <row r="328" spans="1:6" ht="12.75">
      <c r="A328" s="7"/>
      <c r="B328" s="7"/>
      <c r="C328" s="122"/>
      <c r="D328" s="122"/>
      <c r="E328" s="122"/>
      <c r="F328" s="6"/>
    </row>
    <row r="329" spans="1:6" ht="12.75">
      <c r="A329" s="7"/>
      <c r="B329" s="7"/>
      <c r="C329" s="122"/>
      <c r="D329" s="122"/>
      <c r="E329" s="122"/>
      <c r="F329" s="6"/>
    </row>
    <row r="330" spans="1:6" ht="12.75">
      <c r="A330" s="7"/>
      <c r="B330" s="7"/>
      <c r="C330" s="122"/>
      <c r="D330" s="122"/>
      <c r="E330" s="122"/>
      <c r="F330" s="6"/>
    </row>
    <row r="331" spans="1:6" ht="12.75">
      <c r="A331" s="7"/>
      <c r="B331" s="7"/>
      <c r="C331" s="122"/>
      <c r="D331" s="122"/>
      <c r="E331" s="122"/>
      <c r="F331" s="6"/>
    </row>
    <row r="332" spans="1:6" ht="12.75">
      <c r="A332" s="7"/>
      <c r="B332" s="7"/>
      <c r="C332" s="122"/>
      <c r="D332" s="122"/>
      <c r="E332" s="122"/>
      <c r="F332" s="6"/>
    </row>
    <row r="333" spans="1:6" ht="12.75">
      <c r="A333" s="7"/>
      <c r="B333" s="7"/>
      <c r="C333" s="122"/>
      <c r="D333" s="122"/>
      <c r="E333" s="122"/>
      <c r="F333" s="6"/>
    </row>
    <row r="334" spans="1:6" ht="12.75">
      <c r="A334" s="7"/>
      <c r="B334" s="7"/>
      <c r="C334" s="122"/>
      <c r="D334" s="122"/>
      <c r="E334" s="122"/>
      <c r="F334" s="6"/>
    </row>
    <row r="335" spans="1:6" ht="12.75">
      <c r="A335" s="7"/>
      <c r="B335" s="7"/>
      <c r="C335" s="122"/>
      <c r="D335" s="122"/>
      <c r="E335" s="122"/>
      <c r="F335" s="6"/>
    </row>
    <row r="336" spans="1:6" ht="12.75">
      <c r="A336" s="7"/>
      <c r="B336" s="7"/>
      <c r="C336" s="122"/>
      <c r="D336" s="122"/>
      <c r="E336" s="122"/>
      <c r="F336" s="6"/>
    </row>
    <row r="337" spans="1:6" ht="12.75">
      <c r="A337" s="7"/>
      <c r="B337" s="7"/>
      <c r="C337" s="122"/>
      <c r="D337" s="122"/>
      <c r="E337" s="122"/>
      <c r="F337" s="6"/>
    </row>
    <row r="338" spans="1:6" ht="12.75">
      <c r="A338" s="7"/>
      <c r="B338" s="7"/>
      <c r="C338" s="122"/>
      <c r="D338" s="122"/>
      <c r="E338" s="122"/>
      <c r="F338" s="6"/>
    </row>
    <row r="339" spans="1:6" ht="12.75">
      <c r="A339" s="7"/>
      <c r="B339" s="7"/>
      <c r="C339" s="122"/>
      <c r="D339" s="122"/>
      <c r="E339" s="122"/>
      <c r="F339" s="6"/>
    </row>
    <row r="340" spans="1:6" ht="12.75">
      <c r="A340" s="7"/>
      <c r="B340" s="7"/>
      <c r="C340" s="122"/>
      <c r="D340" s="122"/>
      <c r="E340" s="122"/>
      <c r="F340" s="6"/>
    </row>
    <row r="341" spans="1:6" ht="12.75">
      <c r="A341" s="7"/>
      <c r="B341" s="7"/>
      <c r="C341" s="122"/>
      <c r="D341" s="122"/>
      <c r="E341" s="122"/>
      <c r="F341" s="6"/>
    </row>
    <row r="342" spans="1:6" ht="12.75">
      <c r="A342" s="7"/>
      <c r="B342" s="7"/>
      <c r="C342" s="122"/>
      <c r="D342" s="122"/>
      <c r="E342" s="122"/>
      <c r="F342" s="6"/>
    </row>
    <row r="343" spans="1:6" ht="12.75">
      <c r="A343" s="7"/>
      <c r="B343" s="7"/>
      <c r="C343" s="122"/>
      <c r="D343" s="122"/>
      <c r="E343" s="122"/>
      <c r="F343" s="6"/>
    </row>
    <row r="344" spans="1:6" ht="12.75">
      <c r="A344" s="7"/>
      <c r="B344" s="7"/>
      <c r="C344" s="122"/>
      <c r="D344" s="122"/>
      <c r="E344" s="122"/>
      <c r="F344" s="6"/>
    </row>
    <row r="345" spans="1:6" ht="12.75">
      <c r="A345" s="7"/>
      <c r="B345" s="7"/>
      <c r="C345" s="122"/>
      <c r="D345" s="122"/>
      <c r="E345" s="122"/>
      <c r="F345" s="6"/>
    </row>
    <row r="346" spans="1:6" ht="12.75">
      <c r="A346" s="7"/>
      <c r="B346" s="7"/>
      <c r="C346" s="122"/>
      <c r="D346" s="122"/>
      <c r="E346" s="122"/>
      <c r="F346" s="6"/>
    </row>
    <row r="347" spans="1:6" ht="12.75">
      <c r="A347" s="7"/>
      <c r="B347" s="7"/>
      <c r="C347" s="122"/>
      <c r="D347" s="122"/>
      <c r="E347" s="122"/>
      <c r="F347" s="6"/>
    </row>
    <row r="348" spans="1:6" ht="12.75">
      <c r="A348" s="7"/>
      <c r="B348" s="7"/>
      <c r="C348" s="122"/>
      <c r="D348" s="122"/>
      <c r="E348" s="122"/>
      <c r="F348" s="6"/>
    </row>
    <row r="349" spans="1:6" ht="12.75">
      <c r="A349" s="7"/>
      <c r="B349" s="7"/>
      <c r="C349" s="122"/>
      <c r="D349" s="122"/>
      <c r="E349" s="122"/>
      <c r="F349" s="6"/>
    </row>
    <row r="350" spans="1:6" ht="12.75">
      <c r="A350" s="7"/>
      <c r="B350" s="7"/>
      <c r="C350" s="122"/>
      <c r="D350" s="122"/>
      <c r="E350" s="122"/>
      <c r="F350" s="6"/>
    </row>
    <row r="351" spans="1:6" ht="12.75">
      <c r="A351" s="7"/>
      <c r="B351" s="7"/>
      <c r="C351" s="122"/>
      <c r="D351" s="122"/>
      <c r="E351" s="122"/>
      <c r="F351" s="6"/>
    </row>
    <row r="352" spans="1:6" ht="12.75">
      <c r="A352" s="7"/>
      <c r="B352" s="7"/>
      <c r="C352" s="122"/>
      <c r="D352" s="122"/>
      <c r="E352" s="122"/>
      <c r="F352" s="6"/>
    </row>
    <row r="353" spans="1:6" ht="12.75">
      <c r="A353" s="7"/>
      <c r="B353" s="7"/>
      <c r="C353" s="122"/>
      <c r="D353" s="122"/>
      <c r="E353" s="122"/>
      <c r="F353" s="6"/>
    </row>
    <row r="354" spans="1:6" ht="12.75">
      <c r="A354" s="7"/>
      <c r="B354" s="7"/>
      <c r="C354" s="122"/>
      <c r="D354" s="122"/>
      <c r="E354" s="122"/>
      <c r="F354" s="6"/>
    </row>
    <row r="355" spans="1:6" ht="12.75">
      <c r="A355" s="7"/>
      <c r="B355" s="7"/>
      <c r="C355" s="122"/>
      <c r="D355" s="122"/>
      <c r="E355" s="122"/>
      <c r="F355" s="6"/>
    </row>
    <row r="356" spans="1:6" ht="12.75">
      <c r="A356" s="7"/>
      <c r="B356" s="7"/>
      <c r="C356" s="122"/>
      <c r="D356" s="122"/>
      <c r="E356" s="122"/>
      <c r="F356" s="6"/>
    </row>
    <row r="357" spans="1:6" ht="12.75">
      <c r="A357" s="7"/>
      <c r="B357" s="7"/>
      <c r="C357" s="122"/>
      <c r="D357" s="122"/>
      <c r="E357" s="122"/>
      <c r="F357" s="6"/>
    </row>
    <row r="358" spans="1:6" ht="12.75">
      <c r="A358" s="7"/>
      <c r="B358" s="7"/>
      <c r="C358" s="122"/>
      <c r="D358" s="122"/>
      <c r="E358" s="122"/>
      <c r="F358" s="6"/>
    </row>
    <row r="359" spans="1:6" ht="12.75">
      <c r="A359" s="7"/>
      <c r="B359" s="7"/>
      <c r="C359" s="122"/>
      <c r="D359" s="122"/>
      <c r="E359" s="122"/>
      <c r="F359" s="6"/>
    </row>
    <row r="360" spans="1:6" ht="12.75">
      <c r="A360" s="7"/>
      <c r="B360" s="7"/>
      <c r="C360" s="122"/>
      <c r="D360" s="122"/>
      <c r="E360" s="122"/>
      <c r="F360" s="6"/>
    </row>
    <row r="361" spans="1:6" ht="12.75">
      <c r="A361" s="7"/>
      <c r="B361" s="7"/>
      <c r="C361" s="122"/>
      <c r="D361" s="122"/>
      <c r="E361" s="122"/>
      <c r="F361" s="6"/>
    </row>
    <row r="362" spans="1:6" ht="12.75">
      <c r="A362" s="7"/>
      <c r="B362" s="7"/>
      <c r="C362" s="122"/>
      <c r="D362" s="122"/>
      <c r="E362" s="122"/>
      <c r="F362" s="6"/>
    </row>
    <row r="363" spans="1:6" ht="12.75">
      <c r="A363" s="7"/>
      <c r="B363" s="7"/>
      <c r="C363" s="122"/>
      <c r="D363" s="122"/>
      <c r="E363" s="122"/>
      <c r="F363" s="6"/>
    </row>
    <row r="364" spans="1:6" ht="12.75">
      <c r="A364" s="7"/>
      <c r="B364" s="7"/>
      <c r="C364" s="122"/>
      <c r="D364" s="122"/>
      <c r="E364" s="122"/>
      <c r="F364" s="6"/>
    </row>
    <row r="365" spans="1:6" ht="12.75">
      <c r="A365" s="7"/>
      <c r="B365" s="7"/>
      <c r="C365" s="122"/>
      <c r="D365" s="122"/>
      <c r="E365" s="122"/>
      <c r="F365" s="6"/>
    </row>
    <row r="366" spans="1:6" ht="12.75">
      <c r="A366" s="7"/>
      <c r="B366" s="7"/>
      <c r="C366" s="122"/>
      <c r="D366" s="122"/>
      <c r="E366" s="122"/>
      <c r="F366" s="6"/>
    </row>
    <row r="367" spans="1:6" ht="12.75">
      <c r="A367" s="7"/>
      <c r="B367" s="7"/>
      <c r="C367" s="122"/>
      <c r="D367" s="122"/>
      <c r="E367" s="122"/>
      <c r="F367" s="6"/>
    </row>
    <row r="368" spans="1:6" ht="12.75">
      <c r="A368" s="7"/>
      <c r="B368" s="7"/>
      <c r="C368" s="122"/>
      <c r="D368" s="122"/>
      <c r="E368" s="122"/>
      <c r="F368" s="6"/>
    </row>
    <row r="369" spans="1:6" ht="12.75">
      <c r="A369" s="7"/>
      <c r="B369" s="7"/>
      <c r="C369" s="122"/>
      <c r="D369" s="122"/>
      <c r="E369" s="122"/>
      <c r="F369" s="6"/>
    </row>
    <row r="370" spans="1:6" ht="12.75">
      <c r="A370" s="7"/>
      <c r="B370" s="7"/>
      <c r="C370" s="122"/>
      <c r="D370" s="122"/>
      <c r="E370" s="122"/>
      <c r="F370" s="6"/>
    </row>
    <row r="371" spans="1:6" ht="12.75">
      <c r="A371" s="7"/>
      <c r="B371" s="7"/>
      <c r="C371" s="122"/>
      <c r="D371" s="122"/>
      <c r="E371" s="122"/>
      <c r="F371" s="6"/>
    </row>
    <row r="372" spans="1:6" ht="12.75">
      <c r="A372" s="7"/>
      <c r="B372" s="7"/>
      <c r="C372" s="122"/>
      <c r="D372" s="122"/>
      <c r="E372" s="122"/>
      <c r="F372" s="6"/>
    </row>
    <row r="373" spans="1:6" ht="12.75">
      <c r="A373" s="7"/>
      <c r="B373" s="7"/>
      <c r="C373" s="122"/>
      <c r="D373" s="122"/>
      <c r="E373" s="122"/>
      <c r="F373" s="6"/>
    </row>
    <row r="374" spans="1:6" ht="12.75">
      <c r="A374" s="7"/>
      <c r="B374" s="7"/>
      <c r="C374" s="122"/>
      <c r="D374" s="122"/>
      <c r="E374" s="122"/>
      <c r="F374" s="6"/>
    </row>
    <row r="375" spans="1:6" ht="12.75">
      <c r="A375" s="7"/>
      <c r="B375" s="7"/>
      <c r="C375" s="122"/>
      <c r="D375" s="122"/>
      <c r="E375" s="122"/>
      <c r="F375" s="6"/>
    </row>
    <row r="376" spans="1:6" ht="12.75">
      <c r="A376" s="7"/>
      <c r="B376" s="7"/>
      <c r="C376" s="122"/>
      <c r="D376" s="122"/>
      <c r="E376" s="122"/>
      <c r="F376" s="6"/>
    </row>
    <row r="377" spans="1:6" ht="12.75">
      <c r="A377" s="7"/>
      <c r="B377" s="7"/>
      <c r="C377" s="122"/>
      <c r="D377" s="122"/>
      <c r="E377" s="122"/>
      <c r="F377" s="6"/>
    </row>
    <row r="378" spans="1:6" ht="12.75">
      <c r="A378" s="7"/>
      <c r="B378" s="7"/>
      <c r="C378" s="122"/>
      <c r="D378" s="122"/>
      <c r="E378" s="122"/>
      <c r="F378" s="6"/>
    </row>
    <row r="379" spans="1:6" ht="12.75">
      <c r="A379" s="7"/>
      <c r="B379" s="7"/>
      <c r="C379" s="122"/>
      <c r="D379" s="122"/>
      <c r="E379" s="122"/>
      <c r="F379" s="6"/>
    </row>
    <row r="380" spans="1:6" ht="12.75">
      <c r="A380" s="7"/>
      <c r="B380" s="7"/>
      <c r="C380" s="122"/>
      <c r="D380" s="122"/>
      <c r="E380" s="122"/>
      <c r="F380" s="6"/>
    </row>
    <row r="381" spans="1:6" ht="12.75">
      <c r="A381" s="7"/>
      <c r="B381" s="7"/>
      <c r="C381" s="122"/>
      <c r="D381" s="122"/>
      <c r="E381" s="122"/>
      <c r="F381" s="6"/>
    </row>
    <row r="382" spans="1:6" ht="12.75">
      <c r="A382" s="7"/>
      <c r="B382" s="7"/>
      <c r="C382" s="122"/>
      <c r="D382" s="122"/>
      <c r="E382" s="122"/>
      <c r="F382" s="6"/>
    </row>
    <row r="383" spans="1:6" ht="12.75">
      <c r="A383" s="7"/>
      <c r="B383" s="7"/>
      <c r="C383" s="122"/>
      <c r="D383" s="122"/>
      <c r="E383" s="122"/>
      <c r="F383" s="6"/>
    </row>
    <row r="384" spans="1:6" ht="12.75">
      <c r="A384" s="7"/>
      <c r="B384" s="7"/>
      <c r="C384" s="122"/>
      <c r="D384" s="122"/>
      <c r="E384" s="122"/>
      <c r="F384" s="6"/>
    </row>
    <row r="385" spans="1:6" ht="12.75">
      <c r="A385" s="7"/>
      <c r="B385" s="7"/>
      <c r="C385" s="122"/>
      <c r="D385" s="122"/>
      <c r="E385" s="122"/>
      <c r="F385" s="6"/>
    </row>
    <row r="386" spans="1:6" ht="12.75">
      <c r="A386" s="7"/>
      <c r="B386" s="7"/>
      <c r="C386" s="122"/>
      <c r="D386" s="122"/>
      <c r="E386" s="122"/>
      <c r="F386" s="6"/>
    </row>
    <row r="387" spans="1:6" ht="12.75">
      <c r="A387" s="7"/>
      <c r="B387" s="7"/>
      <c r="C387" s="122"/>
      <c r="D387" s="122"/>
      <c r="E387" s="122"/>
      <c r="F387" s="6"/>
    </row>
    <row r="388" spans="1:6" ht="12.75">
      <c r="A388" s="7"/>
      <c r="B388" s="7"/>
      <c r="C388" s="122"/>
      <c r="D388" s="122"/>
      <c r="E388" s="122"/>
      <c r="F388" s="6"/>
    </row>
    <row r="389" spans="1:6" ht="12.75">
      <c r="A389" s="7"/>
      <c r="B389" s="7"/>
      <c r="C389" s="122"/>
      <c r="D389" s="122"/>
      <c r="E389" s="122"/>
      <c r="F389" s="6"/>
    </row>
    <row r="390" spans="1:6" ht="12.75">
      <c r="A390" s="7"/>
      <c r="B390" s="7"/>
      <c r="C390" s="122"/>
      <c r="D390" s="122"/>
      <c r="E390" s="122"/>
      <c r="F390" s="6"/>
    </row>
    <row r="391" spans="1:6" ht="12.75">
      <c r="A391" s="7"/>
      <c r="B391" s="7"/>
      <c r="C391" s="122"/>
      <c r="D391" s="122"/>
      <c r="E391" s="122"/>
      <c r="F391" s="6"/>
    </row>
    <row r="392" spans="1:6" ht="12.75">
      <c r="A392" s="7"/>
      <c r="B392" s="7"/>
      <c r="C392" s="122"/>
      <c r="D392" s="122"/>
      <c r="E392" s="122"/>
      <c r="F392" s="6"/>
    </row>
    <row r="393" spans="1:6" ht="12.75">
      <c r="A393" s="7"/>
      <c r="B393" s="7"/>
      <c r="C393" s="122"/>
      <c r="D393" s="122"/>
      <c r="E393" s="122"/>
      <c r="F393" s="6"/>
    </row>
    <row r="394" spans="1:6" ht="12.75">
      <c r="A394" s="7"/>
      <c r="B394" s="7"/>
      <c r="C394" s="122"/>
      <c r="D394" s="122"/>
      <c r="E394" s="122"/>
      <c r="F394" s="6"/>
    </row>
    <row r="395" spans="1:6" ht="12.75">
      <c r="A395" s="7"/>
      <c r="B395" s="7"/>
      <c r="C395" s="122"/>
      <c r="D395" s="122"/>
      <c r="E395" s="122"/>
      <c r="F395" s="6"/>
    </row>
    <row r="396" spans="1:6" ht="12.75">
      <c r="A396" s="7"/>
      <c r="B396" s="7"/>
      <c r="C396" s="122"/>
      <c r="D396" s="122"/>
      <c r="E396" s="122"/>
      <c r="F396" s="6"/>
    </row>
    <row r="397" spans="1:6" ht="12.75">
      <c r="A397" s="7"/>
      <c r="B397" s="7"/>
      <c r="C397" s="122"/>
      <c r="D397" s="122"/>
      <c r="E397" s="122"/>
      <c r="F397" s="6"/>
    </row>
    <row r="398" spans="1:6" ht="12.75">
      <c r="A398" s="7"/>
      <c r="B398" s="7"/>
      <c r="C398" s="122"/>
      <c r="D398" s="122"/>
      <c r="E398" s="122"/>
      <c r="F398" s="6"/>
    </row>
    <row r="399" spans="1:6" ht="12.75">
      <c r="A399" s="7"/>
      <c r="B399" s="7"/>
      <c r="C399" s="122"/>
      <c r="D399" s="122"/>
      <c r="E399" s="122"/>
      <c r="F399" s="6"/>
    </row>
    <row r="400" spans="1:6" ht="12.75">
      <c r="A400" s="7"/>
      <c r="B400" s="7"/>
      <c r="C400" s="122"/>
      <c r="D400" s="122"/>
      <c r="E400" s="122"/>
      <c r="F400" s="6"/>
    </row>
    <row r="401" spans="1:6" ht="12.75">
      <c r="A401" s="7"/>
      <c r="B401" s="7"/>
      <c r="C401" s="122"/>
      <c r="D401" s="122"/>
      <c r="E401" s="122"/>
      <c r="F401" s="6"/>
    </row>
    <row r="402" spans="1:6" ht="12.75">
      <c r="A402" s="7"/>
      <c r="B402" s="7"/>
      <c r="C402" s="122"/>
      <c r="D402" s="122"/>
      <c r="E402" s="122"/>
      <c r="F402" s="6"/>
    </row>
    <row r="403" spans="1:6" ht="12.75">
      <c r="A403" s="7"/>
      <c r="B403" s="7"/>
      <c r="C403" s="122"/>
      <c r="D403" s="122"/>
      <c r="E403" s="122"/>
      <c r="F403" s="6"/>
    </row>
    <row r="404" spans="1:6" ht="12.75">
      <c r="A404" s="7"/>
      <c r="B404" s="7"/>
      <c r="C404" s="122"/>
      <c r="D404" s="122"/>
      <c r="E404" s="122"/>
      <c r="F404" s="6"/>
    </row>
    <row r="405" spans="1:6" ht="12.75">
      <c r="A405" s="7"/>
      <c r="B405" s="7"/>
      <c r="C405" s="122"/>
      <c r="D405" s="122"/>
      <c r="E405" s="122"/>
      <c r="F405" s="6"/>
    </row>
    <row r="406" spans="1:6" ht="12.75">
      <c r="A406" s="7"/>
      <c r="B406" s="7"/>
      <c r="C406" s="122"/>
      <c r="D406" s="122"/>
      <c r="E406" s="122"/>
      <c r="F406" s="6"/>
    </row>
    <row r="407" spans="1:6" ht="12.75">
      <c r="A407" s="7"/>
      <c r="B407" s="7"/>
      <c r="C407" s="122"/>
      <c r="D407" s="122"/>
      <c r="E407" s="122"/>
      <c r="F407" s="6"/>
    </row>
    <row r="408" spans="1:6" ht="12.75">
      <c r="A408" s="7"/>
      <c r="B408" s="7"/>
      <c r="C408" s="122"/>
      <c r="D408" s="122"/>
      <c r="E408" s="122"/>
      <c r="F408" s="6"/>
    </row>
    <row r="409" spans="1:6" ht="12.75">
      <c r="A409" s="7"/>
      <c r="B409" s="7"/>
      <c r="C409" s="122"/>
      <c r="D409" s="122"/>
      <c r="E409" s="122"/>
      <c r="F409" s="6"/>
    </row>
    <row r="410" spans="1:6" ht="12.75">
      <c r="A410" s="7"/>
      <c r="B410" s="7"/>
      <c r="C410" s="122"/>
      <c r="D410" s="122"/>
      <c r="E410" s="122"/>
      <c r="F410" s="6"/>
    </row>
    <row r="411" spans="1:6" ht="12.75">
      <c r="A411" s="7"/>
      <c r="B411" s="7"/>
      <c r="C411" s="122"/>
      <c r="D411" s="122"/>
      <c r="E411" s="122"/>
      <c r="F411" s="6"/>
    </row>
    <row r="412" spans="1:6" ht="12.75">
      <c r="A412" s="7"/>
      <c r="B412" s="7"/>
      <c r="C412" s="122"/>
      <c r="D412" s="122"/>
      <c r="E412" s="122"/>
      <c r="F412" s="6"/>
    </row>
    <row r="413" spans="1:6" ht="12.75">
      <c r="A413" s="7"/>
      <c r="B413" s="7"/>
      <c r="C413" s="122"/>
      <c r="D413" s="122"/>
      <c r="E413" s="122"/>
      <c r="F413" s="6"/>
    </row>
    <row r="414" spans="1:6" ht="12.75">
      <c r="A414" s="7"/>
      <c r="B414" s="7"/>
      <c r="C414" s="122"/>
      <c r="D414" s="122"/>
      <c r="E414" s="122"/>
      <c r="F414" s="6"/>
    </row>
    <row r="415" spans="1:6" ht="12.75">
      <c r="A415" s="7"/>
      <c r="B415" s="7"/>
      <c r="C415" s="122"/>
      <c r="D415" s="122"/>
      <c r="E415" s="122"/>
      <c r="F415" s="6"/>
    </row>
    <row r="416" spans="1:6" ht="12.75">
      <c r="A416" s="7"/>
      <c r="B416" s="7"/>
      <c r="C416" s="122"/>
      <c r="D416" s="122"/>
      <c r="E416" s="122"/>
      <c r="F416" s="6"/>
    </row>
    <row r="417" spans="1:6" ht="12.75">
      <c r="A417" s="7"/>
      <c r="B417" s="7"/>
      <c r="C417" s="122"/>
      <c r="D417" s="122"/>
      <c r="E417" s="122"/>
      <c r="F417" s="6"/>
    </row>
    <row r="418" spans="1:6" ht="12.75">
      <c r="A418" s="7"/>
      <c r="B418" s="7"/>
      <c r="C418" s="122"/>
      <c r="D418" s="122"/>
      <c r="E418" s="122"/>
      <c r="F418" s="6"/>
    </row>
    <row r="419" spans="1:6" ht="12.75">
      <c r="A419" s="7"/>
      <c r="B419" s="7"/>
      <c r="C419" s="122"/>
      <c r="D419" s="122"/>
      <c r="E419" s="122"/>
      <c r="F419" s="6"/>
    </row>
    <row r="420" spans="1:6" ht="12.75">
      <c r="A420" s="7"/>
      <c r="B420" s="7"/>
      <c r="C420" s="122"/>
      <c r="D420" s="122"/>
      <c r="E420" s="122"/>
      <c r="F420" s="6"/>
    </row>
    <row r="421" spans="1:6" ht="12.75">
      <c r="A421" s="7"/>
      <c r="B421" s="7"/>
      <c r="C421" s="122"/>
      <c r="D421" s="122"/>
      <c r="E421" s="122"/>
      <c r="F421" s="6"/>
    </row>
    <row r="422" spans="1:6" ht="12.75">
      <c r="A422" s="7"/>
      <c r="B422" s="7"/>
      <c r="C422" s="122"/>
      <c r="D422" s="122"/>
      <c r="E422" s="122"/>
      <c r="F422" s="6"/>
    </row>
    <row r="423" spans="1:6" ht="12.75">
      <c r="A423" s="7"/>
      <c r="B423" s="7"/>
      <c r="C423" s="122"/>
      <c r="D423" s="122"/>
      <c r="E423" s="122"/>
      <c r="F423" s="6"/>
    </row>
    <row r="424" spans="1:6" ht="12.75">
      <c r="A424" s="7"/>
      <c r="B424" s="7"/>
      <c r="C424" s="122"/>
      <c r="D424" s="122"/>
      <c r="E424" s="122"/>
      <c r="F424" s="6"/>
    </row>
    <row r="425" spans="1:6" ht="12.75">
      <c r="A425" s="7"/>
      <c r="B425" s="7"/>
      <c r="C425" s="122"/>
      <c r="D425" s="122"/>
      <c r="E425" s="122"/>
      <c r="F425" s="6"/>
    </row>
    <row r="426" spans="1:6" ht="12.75">
      <c r="A426" s="7"/>
      <c r="B426" s="7"/>
      <c r="C426" s="122"/>
      <c r="D426" s="122"/>
      <c r="E426" s="122"/>
      <c r="F426" s="6"/>
    </row>
    <row r="427" spans="1:6" ht="12.75">
      <c r="A427" s="7"/>
      <c r="B427" s="7"/>
      <c r="C427" s="122"/>
      <c r="D427" s="122"/>
      <c r="E427" s="122"/>
      <c r="F427" s="6"/>
    </row>
    <row r="428" spans="1:6" ht="12.75">
      <c r="A428" s="7"/>
      <c r="B428" s="7"/>
      <c r="C428" s="122"/>
      <c r="D428" s="122"/>
      <c r="E428" s="122"/>
      <c r="F428" s="6"/>
    </row>
    <row r="429" spans="1:6" ht="12.75">
      <c r="A429" s="7"/>
      <c r="B429" s="7"/>
      <c r="C429" s="122"/>
      <c r="D429" s="122"/>
      <c r="E429" s="122"/>
      <c r="F429" s="6"/>
    </row>
    <row r="430" spans="1:6" ht="12.75">
      <c r="A430" s="7"/>
      <c r="B430" s="7"/>
      <c r="C430" s="122"/>
      <c r="D430" s="122"/>
      <c r="E430" s="122"/>
      <c r="F430" s="6"/>
    </row>
    <row r="431" spans="1:6" ht="12.75">
      <c r="A431" s="7"/>
      <c r="B431" s="7"/>
      <c r="C431" s="122"/>
      <c r="D431" s="122"/>
      <c r="E431" s="122"/>
      <c r="F431" s="6"/>
    </row>
    <row r="432" spans="1:6" ht="12.75">
      <c r="A432" s="7"/>
      <c r="B432" s="7"/>
      <c r="C432" s="122"/>
      <c r="D432" s="122"/>
      <c r="E432" s="122"/>
      <c r="F432" s="6"/>
    </row>
    <row r="433" spans="1:6" ht="12.75">
      <c r="A433" s="7"/>
      <c r="B433" s="7"/>
      <c r="C433" s="122"/>
      <c r="D433" s="122"/>
      <c r="E433" s="122"/>
      <c r="F433" s="6"/>
    </row>
    <row r="434" spans="1:6" ht="12.75">
      <c r="A434" s="7"/>
      <c r="B434" s="7"/>
      <c r="C434" s="122"/>
      <c r="D434" s="122"/>
      <c r="E434" s="122"/>
      <c r="F434" s="6"/>
    </row>
    <row r="435" spans="1:6" ht="12.75">
      <c r="A435" s="7"/>
      <c r="B435" s="7"/>
      <c r="C435" s="122"/>
      <c r="D435" s="122"/>
      <c r="E435" s="122"/>
      <c r="F435" s="6"/>
    </row>
    <row r="436" spans="1:6" ht="12.75">
      <c r="A436" s="7"/>
      <c r="B436" s="7"/>
      <c r="C436" s="122"/>
      <c r="D436" s="122"/>
      <c r="E436" s="122"/>
      <c r="F436" s="6"/>
    </row>
    <row r="437" spans="1:6" ht="12.75">
      <c r="A437" s="7"/>
      <c r="B437" s="7"/>
      <c r="C437" s="122"/>
      <c r="D437" s="122"/>
      <c r="E437" s="122"/>
      <c r="F437" s="6"/>
    </row>
    <row r="438" spans="1:6" ht="12.75">
      <c r="A438" s="7"/>
      <c r="B438" s="7"/>
      <c r="C438" s="122"/>
      <c r="D438" s="122"/>
      <c r="E438" s="122"/>
      <c r="F438" s="6"/>
    </row>
    <row r="439" spans="1:6" ht="12.75">
      <c r="A439" s="7"/>
      <c r="B439" s="7"/>
      <c r="C439" s="122"/>
      <c r="D439" s="122"/>
      <c r="E439" s="122"/>
      <c r="F439" s="6"/>
    </row>
    <row r="440" spans="1:6" ht="12.75">
      <c r="A440" s="7"/>
      <c r="B440" s="7"/>
      <c r="C440" s="122"/>
      <c r="D440" s="122"/>
      <c r="E440" s="122"/>
      <c r="F440" s="6"/>
    </row>
    <row r="441" spans="1:6" ht="12.75">
      <c r="A441" s="7"/>
      <c r="B441" s="7"/>
      <c r="C441" s="122"/>
      <c r="D441" s="122"/>
      <c r="E441" s="122"/>
      <c r="F441" s="6"/>
    </row>
    <row r="442" spans="1:6" ht="12.75">
      <c r="A442" s="7"/>
      <c r="B442" s="7"/>
      <c r="C442" s="122"/>
      <c r="D442" s="122"/>
      <c r="E442" s="122"/>
      <c r="F442" s="6"/>
    </row>
    <row r="443" spans="1:6" ht="12.75">
      <c r="A443" s="7"/>
      <c r="B443" s="7"/>
      <c r="C443" s="122"/>
      <c r="D443" s="122"/>
      <c r="E443" s="122"/>
      <c r="F443" s="6"/>
    </row>
    <row r="444" spans="1:6" ht="12.75">
      <c r="A444" s="7"/>
      <c r="B444" s="7"/>
      <c r="C444" s="122"/>
      <c r="D444" s="122"/>
      <c r="E444" s="122"/>
      <c r="F444" s="6"/>
    </row>
    <row r="445" spans="1:6" ht="12.75">
      <c r="A445" s="7"/>
      <c r="B445" s="7"/>
      <c r="C445" s="122"/>
      <c r="D445" s="122"/>
      <c r="E445" s="122"/>
      <c r="F445" s="6"/>
    </row>
    <row r="446" spans="1:6" ht="12.75">
      <c r="A446" s="7"/>
      <c r="B446" s="7"/>
      <c r="C446" s="122"/>
      <c r="D446" s="122"/>
      <c r="E446" s="122"/>
      <c r="F446" s="6"/>
    </row>
    <row r="447" spans="1:6" ht="12.75">
      <c r="A447" s="7"/>
      <c r="B447" s="7"/>
      <c r="C447" s="122"/>
      <c r="D447" s="122"/>
      <c r="E447" s="122"/>
      <c r="F447" s="6"/>
    </row>
    <row r="448" spans="1:6" ht="12.75">
      <c r="A448" s="7"/>
      <c r="B448" s="7"/>
      <c r="C448" s="122"/>
      <c r="D448" s="122"/>
      <c r="E448" s="122"/>
      <c r="F448" s="6"/>
    </row>
    <row r="449" spans="1:6" ht="12.75">
      <c r="A449" s="7"/>
      <c r="B449" s="7"/>
      <c r="C449" s="122"/>
      <c r="D449" s="122"/>
      <c r="E449" s="122"/>
      <c r="F449" s="6"/>
    </row>
    <row r="450" spans="1:6" ht="12.75">
      <c r="A450" s="7"/>
      <c r="B450" s="7"/>
      <c r="C450" s="122"/>
      <c r="D450" s="122"/>
      <c r="E450" s="122"/>
      <c r="F450" s="6"/>
    </row>
    <row r="451" spans="1:6" ht="12.75">
      <c r="A451" s="7"/>
      <c r="B451" s="7"/>
      <c r="C451" s="122"/>
      <c r="D451" s="122"/>
      <c r="E451" s="122"/>
      <c r="F451" s="6"/>
    </row>
    <row r="452" spans="1:6" ht="12.75">
      <c r="A452" s="7"/>
      <c r="B452" s="7"/>
      <c r="C452" s="122"/>
      <c r="D452" s="122"/>
      <c r="E452" s="122"/>
      <c r="F452" s="6"/>
    </row>
    <row r="453" spans="1:6" ht="12.75">
      <c r="A453" s="7"/>
      <c r="B453" s="7"/>
      <c r="C453" s="122"/>
      <c r="D453" s="122"/>
      <c r="E453" s="122"/>
      <c r="F453" s="6"/>
    </row>
    <row r="454" spans="1:6" ht="12.75">
      <c r="A454" s="7"/>
      <c r="B454" s="7"/>
      <c r="C454" s="122"/>
      <c r="D454" s="122"/>
      <c r="E454" s="122"/>
      <c r="F454" s="6"/>
    </row>
    <row r="455" spans="1:6" ht="12.75">
      <c r="A455" s="7"/>
      <c r="B455" s="7"/>
      <c r="C455" s="122"/>
      <c r="D455" s="122"/>
      <c r="E455" s="122"/>
      <c r="F455" s="6"/>
    </row>
    <row r="456" spans="1:6" ht="12.75">
      <c r="A456" s="7"/>
      <c r="B456" s="7"/>
      <c r="C456" s="122"/>
      <c r="D456" s="122"/>
      <c r="E456" s="122"/>
      <c r="F456" s="6"/>
    </row>
    <row r="457" spans="1:6" ht="12.75">
      <c r="A457" s="7"/>
      <c r="B457" s="7"/>
      <c r="C457" s="122"/>
      <c r="D457" s="122"/>
      <c r="E457" s="122"/>
      <c r="F457" s="6"/>
    </row>
    <row r="458" spans="1:6" ht="12.75">
      <c r="A458" s="7"/>
      <c r="B458" s="7"/>
      <c r="C458" s="122"/>
      <c r="D458" s="122"/>
      <c r="E458" s="122"/>
      <c r="F458" s="6"/>
    </row>
    <row r="459" spans="1:6" ht="12.75">
      <c r="A459" s="7"/>
      <c r="B459" s="7"/>
      <c r="C459" s="122"/>
      <c r="D459" s="122"/>
      <c r="E459" s="122"/>
      <c r="F459" s="6"/>
    </row>
    <row r="460" spans="1:6" ht="12.75">
      <c r="A460" s="7"/>
      <c r="B460" s="7"/>
      <c r="C460" s="122"/>
      <c r="D460" s="122"/>
      <c r="E460" s="122"/>
      <c r="F460" s="6"/>
    </row>
    <row r="461" spans="1:6" ht="12.75">
      <c r="A461" s="7"/>
      <c r="B461" s="7"/>
      <c r="C461" s="122"/>
      <c r="D461" s="122"/>
      <c r="E461" s="122"/>
      <c r="F461" s="6"/>
    </row>
    <row r="462" spans="1:6" ht="12.75">
      <c r="A462" s="7"/>
      <c r="B462" s="7"/>
      <c r="C462" s="122"/>
      <c r="D462" s="122"/>
      <c r="E462" s="122"/>
      <c r="F462" s="6"/>
    </row>
    <row r="463" spans="1:6" ht="12.75">
      <c r="A463" s="7"/>
      <c r="B463" s="7"/>
      <c r="C463" s="122"/>
      <c r="D463" s="122"/>
      <c r="E463" s="122"/>
      <c r="F463" s="6"/>
    </row>
    <row r="464" spans="1:6" ht="12.75">
      <c r="A464" s="7"/>
      <c r="B464" s="7"/>
      <c r="C464" s="122"/>
      <c r="D464" s="122"/>
      <c r="E464" s="122"/>
      <c r="F464" s="6"/>
    </row>
    <row r="465" spans="1:6" ht="12.75">
      <c r="A465" s="7"/>
      <c r="B465" s="7"/>
      <c r="C465" s="122"/>
      <c r="D465" s="122"/>
      <c r="E465" s="122"/>
      <c r="F465" s="6"/>
    </row>
    <row r="466" spans="1:6" ht="12.75">
      <c r="A466" s="7"/>
      <c r="B466" s="7"/>
      <c r="C466" s="122"/>
      <c r="D466" s="122"/>
      <c r="E466" s="122"/>
      <c r="F466" s="6"/>
    </row>
    <row r="467" spans="1:6" ht="12.75">
      <c r="A467" s="7"/>
      <c r="B467" s="7"/>
      <c r="C467" s="122"/>
      <c r="D467" s="122"/>
      <c r="E467" s="122"/>
      <c r="F467" s="6"/>
    </row>
    <row r="468" spans="1:6" ht="12.75">
      <c r="A468" s="7"/>
      <c r="B468" s="7"/>
      <c r="C468" s="122"/>
      <c r="D468" s="122"/>
      <c r="E468" s="122"/>
      <c r="F468" s="6"/>
    </row>
    <row r="469" spans="1:6" ht="12.75">
      <c r="A469" s="7"/>
      <c r="B469" s="7"/>
      <c r="C469" s="122"/>
      <c r="D469" s="122"/>
      <c r="E469" s="122"/>
      <c r="F469" s="6"/>
    </row>
    <row r="470" spans="1:6" ht="12.75">
      <c r="A470" s="7"/>
      <c r="B470" s="7"/>
      <c r="C470" s="122"/>
      <c r="D470" s="122"/>
      <c r="E470" s="122"/>
      <c r="F470" s="6"/>
    </row>
    <row r="471" spans="1:6" ht="12.75">
      <c r="A471" s="7"/>
      <c r="B471" s="7"/>
      <c r="C471" s="122"/>
      <c r="D471" s="122"/>
      <c r="E471" s="122"/>
      <c r="F471" s="6"/>
    </row>
    <row r="472" spans="1:5" ht="12.75">
      <c r="A472" s="7"/>
      <c r="B472" s="7"/>
      <c r="C472" s="122"/>
      <c r="D472" s="122"/>
      <c r="E472" s="122"/>
    </row>
    <row r="473" spans="1:5" ht="12.75">
      <c r="A473" s="7"/>
      <c r="B473" s="7"/>
      <c r="C473" s="122"/>
      <c r="D473" s="122"/>
      <c r="E473" s="122"/>
    </row>
    <row r="474" spans="1:5" ht="12.75">
      <c r="A474" s="7"/>
      <c r="B474" s="7"/>
      <c r="C474" s="122"/>
      <c r="D474" s="122"/>
      <c r="E474" s="122"/>
    </row>
    <row r="475" spans="1:5" ht="12.75">
      <c r="A475" s="7"/>
      <c r="B475" s="7"/>
      <c r="C475" s="122"/>
      <c r="D475" s="122"/>
      <c r="E475" s="122"/>
    </row>
    <row r="476" spans="1:5" ht="12.75">
      <c r="A476" s="7"/>
      <c r="B476" s="7"/>
      <c r="C476" s="122"/>
      <c r="D476" s="122"/>
      <c r="E476" s="122"/>
    </row>
    <row r="477" spans="1:5" ht="12.75">
      <c r="A477" s="7"/>
      <c r="B477" s="7"/>
      <c r="C477" s="122"/>
      <c r="D477" s="122"/>
      <c r="E477" s="122"/>
    </row>
    <row r="478" spans="1:5" ht="12.75">
      <c r="A478" s="7"/>
      <c r="B478" s="7"/>
      <c r="C478" s="122"/>
      <c r="D478" s="122"/>
      <c r="E478" s="122"/>
    </row>
    <row r="479" spans="1:5" ht="12.75">
      <c r="A479" s="7"/>
      <c r="B479" s="7"/>
      <c r="C479" s="122"/>
      <c r="D479" s="122"/>
      <c r="E479" s="122"/>
    </row>
    <row r="480" spans="1:5" ht="12.75">
      <c r="A480" s="7"/>
      <c r="B480" s="7"/>
      <c r="C480" s="122"/>
      <c r="D480" s="122"/>
      <c r="E480" s="122"/>
    </row>
    <row r="481" spans="1:5" ht="12.75">
      <c r="A481" s="7"/>
      <c r="B481" s="7"/>
      <c r="C481" s="122"/>
      <c r="D481" s="122"/>
      <c r="E481" s="122"/>
    </row>
    <row r="482" spans="1:5" ht="12.75">
      <c r="A482" s="7"/>
      <c r="B482" s="7"/>
      <c r="C482" s="122"/>
      <c r="D482" s="122"/>
      <c r="E482" s="122"/>
    </row>
    <row r="483" spans="1:5" ht="12.75">
      <c r="A483" s="7"/>
      <c r="B483" s="7"/>
      <c r="C483" s="122"/>
      <c r="D483" s="122"/>
      <c r="E483" s="122"/>
    </row>
    <row r="484" spans="1:5" ht="12.75">
      <c r="A484" s="7"/>
      <c r="B484" s="7"/>
      <c r="C484" s="122"/>
      <c r="D484" s="122"/>
      <c r="E484" s="122"/>
    </row>
    <row r="485" spans="1:5" ht="12.75">
      <c r="A485" s="7"/>
      <c r="B485" s="7"/>
      <c r="C485" s="122"/>
      <c r="D485" s="122"/>
      <c r="E485" s="122"/>
    </row>
    <row r="486" spans="1:5" ht="12.75">
      <c r="A486" s="7"/>
      <c r="B486" s="7"/>
      <c r="C486" s="122"/>
      <c r="D486" s="122"/>
      <c r="E486" s="122"/>
    </row>
    <row r="487" spans="1:5" ht="12.75">
      <c r="A487" s="7"/>
      <c r="B487" s="7"/>
      <c r="C487" s="122"/>
      <c r="D487" s="122"/>
      <c r="E487" s="122"/>
    </row>
    <row r="488" spans="1:5" ht="12.75">
      <c r="A488" s="7"/>
      <c r="B488" s="7"/>
      <c r="C488" s="122"/>
      <c r="D488" s="122"/>
      <c r="E488" s="122"/>
    </row>
    <row r="489" spans="1:5" ht="12.75">
      <c r="A489" s="7"/>
      <c r="B489" s="7"/>
      <c r="C489" s="122"/>
      <c r="D489" s="122"/>
      <c r="E489" s="122"/>
    </row>
    <row r="490" spans="1:5" ht="12.75">
      <c r="A490" s="7"/>
      <c r="B490" s="7"/>
      <c r="C490" s="122"/>
      <c r="D490" s="122"/>
      <c r="E490" s="122"/>
    </row>
    <row r="491" spans="1:5" ht="12.75">
      <c r="A491" s="7"/>
      <c r="B491" s="7"/>
      <c r="C491" s="122"/>
      <c r="D491" s="122"/>
      <c r="E491" s="122"/>
    </row>
    <row r="492" spans="1:5" ht="12.75">
      <c r="A492" s="7"/>
      <c r="B492" s="7"/>
      <c r="C492" s="122"/>
      <c r="D492" s="122"/>
      <c r="E492" s="122"/>
    </row>
    <row r="493" spans="1:5" ht="12.75">
      <c r="A493" s="7"/>
      <c r="B493" s="7"/>
      <c r="C493" s="122"/>
      <c r="D493" s="122"/>
      <c r="E493" s="122"/>
    </row>
    <row r="494" spans="1:5" ht="12.75">
      <c r="A494" s="7"/>
      <c r="B494" s="7"/>
      <c r="C494" s="122"/>
      <c r="D494" s="122"/>
      <c r="E494" s="122"/>
    </row>
    <row r="495" spans="1:5" ht="12.75">
      <c r="A495" s="7"/>
      <c r="B495" s="7"/>
      <c r="C495" s="122"/>
      <c r="D495" s="122"/>
      <c r="E495" s="122"/>
    </row>
    <row r="496" spans="1:5" ht="12.75">
      <c r="A496" s="7"/>
      <c r="B496" s="7"/>
      <c r="C496" s="122"/>
      <c r="D496" s="122"/>
      <c r="E496" s="122"/>
    </row>
    <row r="497" spans="1:5" ht="12.75">
      <c r="A497" s="7"/>
      <c r="B497" s="7"/>
      <c r="C497" s="122"/>
      <c r="D497" s="122"/>
      <c r="E497" s="122"/>
    </row>
    <row r="498" spans="1:5" ht="12.75">
      <c r="A498" s="7"/>
      <c r="B498" s="7"/>
      <c r="C498" s="122"/>
      <c r="D498" s="122"/>
      <c r="E498" s="122"/>
    </row>
    <row r="499" spans="1:5" ht="12.75">
      <c r="A499" s="7"/>
      <c r="B499" s="7"/>
      <c r="C499" s="122"/>
      <c r="D499" s="122"/>
      <c r="E499" s="122"/>
    </row>
    <row r="500" spans="1:5" ht="12.75">
      <c r="A500" s="7"/>
      <c r="B500" s="7"/>
      <c r="C500" s="122"/>
      <c r="D500" s="122"/>
      <c r="E500" s="122"/>
    </row>
    <row r="501" spans="1:5" ht="12.75">
      <c r="A501" s="7"/>
      <c r="B501" s="7"/>
      <c r="C501" s="122"/>
      <c r="D501" s="122"/>
      <c r="E501" s="122"/>
    </row>
    <row r="502" spans="1:5" ht="12.75">
      <c r="A502" s="7"/>
      <c r="B502" s="7"/>
      <c r="C502" s="122"/>
      <c r="D502" s="122"/>
      <c r="E502" s="122"/>
    </row>
    <row r="503" spans="1:5" ht="12.75">
      <c r="A503" s="7"/>
      <c r="B503" s="7"/>
      <c r="C503" s="122"/>
      <c r="D503" s="122"/>
      <c r="E503" s="122"/>
    </row>
    <row r="504" spans="1:5" ht="12.75">
      <c r="A504" s="7"/>
      <c r="B504" s="7"/>
      <c r="C504" s="122"/>
      <c r="D504" s="122"/>
      <c r="E504" s="122"/>
    </row>
    <row r="505" spans="1:5" ht="12.75">
      <c r="A505" s="7"/>
      <c r="B505" s="7"/>
      <c r="C505" s="122"/>
      <c r="D505" s="122"/>
      <c r="E505" s="122"/>
    </row>
    <row r="506" spans="1:5" ht="12.75">
      <c r="A506" s="7"/>
      <c r="B506" s="7"/>
      <c r="C506" s="122"/>
      <c r="D506" s="122"/>
      <c r="E506" s="122"/>
    </row>
    <row r="507" spans="1:5" ht="12.75">
      <c r="A507" s="7"/>
      <c r="B507" s="7"/>
      <c r="C507" s="122"/>
      <c r="D507" s="122"/>
      <c r="E507" s="122"/>
    </row>
    <row r="508" spans="1:5" ht="12.75">
      <c r="A508" s="7"/>
      <c r="B508" s="7"/>
      <c r="C508" s="122"/>
      <c r="D508" s="122"/>
      <c r="E508" s="122"/>
    </row>
    <row r="509" spans="1:5" ht="12.75">
      <c r="A509" s="7"/>
      <c r="B509" s="7"/>
      <c r="C509" s="122"/>
      <c r="D509" s="122"/>
      <c r="E509" s="122"/>
    </row>
    <row r="510" spans="1:5" ht="12.75">
      <c r="A510" s="7"/>
      <c r="B510" s="7"/>
      <c r="C510" s="122"/>
      <c r="D510" s="122"/>
      <c r="E510" s="122"/>
    </row>
    <row r="511" spans="1:5" ht="12.75">
      <c r="A511" s="7"/>
      <c r="B511" s="7"/>
      <c r="C511" s="122"/>
      <c r="D511" s="122"/>
      <c r="E511" s="122"/>
    </row>
    <row r="512" spans="1:5" ht="12.75">
      <c r="A512" s="7"/>
      <c r="B512" s="7"/>
      <c r="C512" s="122"/>
      <c r="D512" s="122"/>
      <c r="E512" s="122"/>
    </row>
    <row r="513" spans="1:5" ht="12.75">
      <c r="A513" s="7"/>
      <c r="B513" s="7"/>
      <c r="C513" s="122"/>
      <c r="D513" s="122"/>
      <c r="E513" s="122"/>
    </row>
    <row r="514" spans="1:5" ht="12.75">
      <c r="A514" s="7"/>
      <c r="B514" s="7"/>
      <c r="C514" s="122"/>
      <c r="D514" s="122"/>
      <c r="E514" s="122"/>
    </row>
    <row r="515" spans="1:5" ht="12.75">
      <c r="A515" s="7"/>
      <c r="B515" s="7"/>
      <c r="C515" s="122"/>
      <c r="D515" s="122"/>
      <c r="E515" s="122"/>
    </row>
    <row r="516" spans="1:5" ht="12.75">
      <c r="A516" s="7"/>
      <c r="B516" s="7"/>
      <c r="C516" s="122"/>
      <c r="D516" s="122"/>
      <c r="E516" s="122"/>
    </row>
    <row r="517" spans="1:5" ht="12.75">
      <c r="A517" s="7"/>
      <c r="B517" s="7"/>
      <c r="C517" s="122"/>
      <c r="D517" s="122"/>
      <c r="E517" s="122"/>
    </row>
    <row r="518" spans="1:5" ht="12.75">
      <c r="A518" s="7"/>
      <c r="B518" s="7"/>
      <c r="C518" s="122"/>
      <c r="D518" s="122"/>
      <c r="E518" s="122"/>
    </row>
    <row r="519" spans="1:5" ht="12.75">
      <c r="A519" s="7"/>
      <c r="B519" s="7"/>
      <c r="C519" s="122"/>
      <c r="D519" s="122"/>
      <c r="E519" s="122"/>
    </row>
    <row r="520" spans="1:5" ht="12.75">
      <c r="A520" s="7"/>
      <c r="B520" s="7"/>
      <c r="C520" s="122"/>
      <c r="D520" s="122"/>
      <c r="E520" s="122"/>
    </row>
    <row r="521" spans="1:5" ht="12.75">
      <c r="A521" s="7"/>
      <c r="B521" s="7"/>
      <c r="C521" s="122"/>
      <c r="D521" s="122"/>
      <c r="E521" s="122"/>
    </row>
    <row r="522" spans="1:5" ht="12.75">
      <c r="A522" s="7"/>
      <c r="B522" s="7"/>
      <c r="C522" s="122"/>
      <c r="D522" s="122"/>
      <c r="E522" s="122"/>
    </row>
    <row r="523" spans="1:5" ht="12.75">
      <c r="A523" s="7"/>
      <c r="B523" s="7"/>
      <c r="C523" s="122"/>
      <c r="D523" s="122"/>
      <c r="E523" s="122"/>
    </row>
    <row r="524" spans="1:5" ht="12.75">
      <c r="A524" s="7"/>
      <c r="B524" s="7"/>
      <c r="C524" s="122"/>
      <c r="D524" s="122"/>
      <c r="E524" s="122"/>
    </row>
    <row r="525" spans="1:5" ht="12.75">
      <c r="A525" s="7"/>
      <c r="B525" s="7"/>
      <c r="C525" s="122"/>
      <c r="D525" s="122"/>
      <c r="E525" s="122"/>
    </row>
    <row r="526" spans="1:5" ht="12.75">
      <c r="A526" s="7"/>
      <c r="B526" s="7"/>
      <c r="C526" s="122"/>
      <c r="D526" s="122"/>
      <c r="E526" s="122"/>
    </row>
    <row r="527" spans="1:5" ht="12.75">
      <c r="A527" s="7"/>
      <c r="B527" s="7"/>
      <c r="C527" s="122"/>
      <c r="D527" s="122"/>
      <c r="E527" s="122"/>
    </row>
    <row r="528" spans="1:5" ht="12.75">
      <c r="A528" s="7"/>
      <c r="B528" s="7"/>
      <c r="C528" s="122"/>
      <c r="D528" s="122"/>
      <c r="E528" s="122"/>
    </row>
    <row r="529" spans="1:5" ht="12.75">
      <c r="A529" s="7"/>
      <c r="B529" s="7"/>
      <c r="C529" s="122"/>
      <c r="D529" s="122"/>
      <c r="E529" s="122"/>
    </row>
    <row r="530" spans="1:5" ht="12.75">
      <c r="A530" s="7"/>
      <c r="B530" s="7"/>
      <c r="C530" s="122"/>
      <c r="D530" s="122"/>
      <c r="E530" s="122"/>
    </row>
    <row r="531" spans="1:5" ht="12.75">
      <c r="A531" s="7"/>
      <c r="B531" s="7"/>
      <c r="C531" s="122"/>
      <c r="D531" s="122"/>
      <c r="E531" s="122"/>
    </row>
    <row r="532" spans="1:5" ht="12.75">
      <c r="A532" s="7"/>
      <c r="B532" s="7"/>
      <c r="C532" s="122"/>
      <c r="D532" s="122"/>
      <c r="E532" s="122"/>
    </row>
    <row r="533" spans="1:5" ht="12.75">
      <c r="A533" s="7"/>
      <c r="B533" s="7"/>
      <c r="C533" s="122"/>
      <c r="D533" s="122"/>
      <c r="E533" s="122"/>
    </row>
    <row r="534" spans="1:5" ht="12.75">
      <c r="A534" s="7"/>
      <c r="B534" s="7"/>
      <c r="C534" s="122"/>
      <c r="D534" s="122"/>
      <c r="E534" s="122"/>
    </row>
    <row r="535" spans="1:5" ht="12.75">
      <c r="A535" s="7"/>
      <c r="B535" s="7"/>
      <c r="C535" s="122"/>
      <c r="D535" s="122"/>
      <c r="E535" s="122"/>
    </row>
    <row r="536" spans="1:5" ht="12.75">
      <c r="A536" s="7"/>
      <c r="B536" s="7"/>
      <c r="C536" s="122"/>
      <c r="D536" s="122"/>
      <c r="E536" s="122"/>
    </row>
    <row r="537" spans="1:5" ht="12.75">
      <c r="A537" s="7"/>
      <c r="B537" s="7"/>
      <c r="C537" s="122"/>
      <c r="D537" s="122"/>
      <c r="E537" s="122"/>
    </row>
    <row r="538" spans="1:5" ht="12.75">
      <c r="A538" s="7"/>
      <c r="B538" s="7"/>
      <c r="C538" s="122"/>
      <c r="D538" s="122"/>
      <c r="E538" s="122"/>
    </row>
    <row r="539" spans="1:5" ht="12.75">
      <c r="A539" s="7"/>
      <c r="B539" s="7"/>
      <c r="C539" s="122"/>
      <c r="D539" s="122"/>
      <c r="E539" s="122"/>
    </row>
    <row r="540" spans="1:5" ht="12.75">
      <c r="A540" s="7"/>
      <c r="B540" s="7"/>
      <c r="C540" s="122"/>
      <c r="D540" s="122"/>
      <c r="E540" s="122"/>
    </row>
    <row r="541" spans="1:5" ht="12.75">
      <c r="A541" s="7"/>
      <c r="B541" s="7"/>
      <c r="C541" s="122"/>
      <c r="D541" s="122"/>
      <c r="E541" s="122"/>
    </row>
    <row r="542" spans="1:5" ht="12.75">
      <c r="A542" s="7"/>
      <c r="B542" s="7"/>
      <c r="C542" s="122"/>
      <c r="D542" s="122"/>
      <c r="E542" s="122"/>
    </row>
    <row r="543" spans="1:5" ht="12.75">
      <c r="A543" s="7"/>
      <c r="B543" s="7"/>
      <c r="C543" s="122"/>
      <c r="D543" s="122"/>
      <c r="E543" s="122"/>
    </row>
    <row r="544" spans="1:5" ht="12.75">
      <c r="A544" s="7"/>
      <c r="B544" s="7"/>
      <c r="C544" s="122"/>
      <c r="D544" s="122"/>
      <c r="E544" s="122"/>
    </row>
    <row r="545" spans="1:5" ht="12.75">
      <c r="A545" s="7"/>
      <c r="B545" s="7"/>
      <c r="C545" s="122"/>
      <c r="D545" s="122"/>
      <c r="E545" s="122"/>
    </row>
    <row r="546" spans="1:5" ht="12.75">
      <c r="A546" s="7"/>
      <c r="B546" s="7"/>
      <c r="C546" s="122"/>
      <c r="D546" s="122"/>
      <c r="E546" s="122"/>
    </row>
    <row r="547" spans="1:5" ht="12.75">
      <c r="A547" s="7"/>
      <c r="B547" s="7"/>
      <c r="C547" s="122"/>
      <c r="D547" s="122"/>
      <c r="E547" s="122"/>
    </row>
    <row r="548" spans="1:5" ht="12.75">
      <c r="A548" s="7"/>
      <c r="B548" s="7"/>
      <c r="C548" s="122"/>
      <c r="D548" s="122"/>
      <c r="E548" s="122"/>
    </row>
    <row r="549" spans="1:5" ht="12.75">
      <c r="A549" s="7"/>
      <c r="B549" s="7"/>
      <c r="C549" s="122"/>
      <c r="D549" s="122"/>
      <c r="E549" s="122"/>
    </row>
    <row r="550" spans="1:5" ht="12.75">
      <c r="A550" s="7"/>
      <c r="B550" s="7"/>
      <c r="C550" s="122"/>
      <c r="D550" s="122"/>
      <c r="E550" s="122"/>
    </row>
    <row r="551" spans="1:5" ht="12.75">
      <c r="A551" s="7"/>
      <c r="B551" s="7"/>
      <c r="C551" s="122"/>
      <c r="D551" s="122"/>
      <c r="E551" s="122"/>
    </row>
    <row r="552" spans="1:5" ht="12.75">
      <c r="A552" s="7"/>
      <c r="B552" s="7"/>
      <c r="C552" s="122"/>
      <c r="D552" s="122"/>
      <c r="E552" s="122"/>
    </row>
    <row r="553" spans="1:5" ht="12.75">
      <c r="A553" s="7"/>
      <c r="B553" s="7"/>
      <c r="C553" s="122"/>
      <c r="D553" s="122"/>
      <c r="E553" s="122"/>
    </row>
    <row r="554" spans="1:5" ht="12.75">
      <c r="A554" s="7"/>
      <c r="B554" s="7"/>
      <c r="C554" s="122"/>
      <c r="D554" s="122"/>
      <c r="E554" s="122"/>
    </row>
    <row r="555" spans="1:5" ht="12.75">
      <c r="A555" s="7"/>
      <c r="B555" s="7"/>
      <c r="C555" s="122"/>
      <c r="D555" s="122"/>
      <c r="E555" s="122"/>
    </row>
    <row r="556" spans="1:5" ht="12.75">
      <c r="A556" s="7"/>
      <c r="B556" s="7"/>
      <c r="C556" s="122"/>
      <c r="D556" s="122"/>
      <c r="E556" s="122"/>
    </row>
    <row r="557" spans="1:5" ht="12.75">
      <c r="A557" s="7"/>
      <c r="B557" s="7"/>
      <c r="C557" s="122"/>
      <c r="D557" s="122"/>
      <c r="E557" s="122"/>
    </row>
    <row r="558" spans="1:5" ht="12.75">
      <c r="A558" s="7"/>
      <c r="B558" s="7"/>
      <c r="C558" s="122"/>
      <c r="D558" s="122"/>
      <c r="E558" s="122"/>
    </row>
    <row r="559" spans="1:5" ht="12.75">
      <c r="A559" s="7"/>
      <c r="B559" s="7"/>
      <c r="C559" s="122"/>
      <c r="D559" s="122"/>
      <c r="E559" s="122"/>
    </row>
    <row r="560" spans="1:5" ht="12.75">
      <c r="A560" s="7"/>
      <c r="B560" s="7"/>
      <c r="C560" s="122"/>
      <c r="D560" s="122"/>
      <c r="E560" s="122"/>
    </row>
    <row r="561" spans="1:5" ht="12.75">
      <c r="A561" s="7"/>
      <c r="B561" s="7"/>
      <c r="C561" s="122"/>
      <c r="D561" s="122"/>
      <c r="E561" s="122"/>
    </row>
    <row r="562" spans="1:5" ht="12.75">
      <c r="A562" s="7"/>
      <c r="B562" s="7"/>
      <c r="C562" s="122"/>
      <c r="D562" s="122"/>
      <c r="E562" s="122"/>
    </row>
    <row r="563" spans="1:5" ht="12.75">
      <c r="A563" s="7"/>
      <c r="B563" s="7"/>
      <c r="C563" s="122"/>
      <c r="D563" s="122"/>
      <c r="E563" s="122"/>
    </row>
    <row r="564" spans="1:5" ht="12.75">
      <c r="A564" s="7"/>
      <c r="B564" s="7"/>
      <c r="C564" s="122"/>
      <c r="D564" s="122"/>
      <c r="E564" s="122"/>
    </row>
    <row r="565" spans="1:5" ht="12.75">
      <c r="A565" s="7"/>
      <c r="B565" s="7"/>
      <c r="C565" s="122"/>
      <c r="D565" s="122"/>
      <c r="E565" s="122"/>
    </row>
    <row r="566" spans="1:5" ht="12.75">
      <c r="A566" s="7"/>
      <c r="B566" s="7"/>
      <c r="C566" s="122"/>
      <c r="D566" s="122"/>
      <c r="E566" s="122"/>
    </row>
    <row r="567" spans="1:5" ht="12.75">
      <c r="A567" s="7"/>
      <c r="B567" s="7"/>
      <c r="C567" s="122"/>
      <c r="D567" s="122"/>
      <c r="E567" s="122"/>
    </row>
    <row r="568" spans="1:5" ht="12.75">
      <c r="A568" s="7"/>
      <c r="B568" s="7"/>
      <c r="C568" s="122"/>
      <c r="D568" s="122"/>
      <c r="E568" s="122"/>
    </row>
    <row r="569" spans="1:5" ht="12.75">
      <c r="A569" s="7"/>
      <c r="B569" s="7"/>
      <c r="C569" s="122"/>
      <c r="D569" s="122"/>
      <c r="E569" s="122"/>
    </row>
    <row r="570" spans="1:5" ht="12.75">
      <c r="A570" s="7"/>
      <c r="B570" s="7"/>
      <c r="C570" s="122"/>
      <c r="D570" s="122"/>
      <c r="E570" s="122"/>
    </row>
    <row r="571" spans="1:5" ht="12.75">
      <c r="A571" s="7"/>
      <c r="B571" s="7"/>
      <c r="C571" s="122"/>
      <c r="D571" s="122"/>
      <c r="E571" s="122"/>
    </row>
    <row r="572" spans="1:5" ht="12.75">
      <c r="A572" s="7"/>
      <c r="B572" s="7"/>
      <c r="C572" s="122"/>
      <c r="D572" s="122"/>
      <c r="E572" s="122"/>
    </row>
    <row r="573" spans="1:5" ht="12.75">
      <c r="A573" s="7"/>
      <c r="B573" s="7"/>
      <c r="C573" s="122"/>
      <c r="D573" s="122"/>
      <c r="E573" s="122"/>
    </row>
    <row r="574" spans="1:5" ht="12.75">
      <c r="A574" s="7"/>
      <c r="B574" s="7"/>
      <c r="C574" s="122"/>
      <c r="D574" s="122"/>
      <c r="E574" s="122"/>
    </row>
    <row r="575" spans="1:5" ht="12.75">
      <c r="A575" s="7"/>
      <c r="B575" s="7"/>
      <c r="C575" s="122"/>
      <c r="D575" s="122"/>
      <c r="E575" s="122"/>
    </row>
    <row r="576" spans="1:5" ht="12.75">
      <c r="A576" s="7"/>
      <c r="B576" s="7"/>
      <c r="C576" s="122"/>
      <c r="D576" s="122"/>
      <c r="E576" s="122"/>
    </row>
    <row r="577" spans="1:5" ht="12.75">
      <c r="A577" s="7"/>
      <c r="B577" s="7"/>
      <c r="C577" s="122"/>
      <c r="D577" s="122"/>
      <c r="E577" s="122"/>
    </row>
    <row r="578" spans="1:5" ht="12.75">
      <c r="A578" s="7"/>
      <c r="B578" s="7"/>
      <c r="C578" s="122"/>
      <c r="D578" s="122"/>
      <c r="E578" s="122"/>
    </row>
    <row r="579" spans="1:5" ht="12.75">
      <c r="A579" s="7"/>
      <c r="B579" s="7"/>
      <c r="C579" s="122"/>
      <c r="D579" s="122"/>
      <c r="E579" s="122"/>
    </row>
    <row r="580" spans="1:5" ht="12.75">
      <c r="A580" s="7"/>
      <c r="B580" s="7"/>
      <c r="C580" s="122"/>
      <c r="D580" s="122"/>
      <c r="E580" s="122"/>
    </row>
    <row r="581" spans="1:5" ht="12.75">
      <c r="A581" s="7"/>
      <c r="B581" s="7"/>
      <c r="C581" s="122"/>
      <c r="D581" s="122"/>
      <c r="E581" s="122"/>
    </row>
    <row r="582" spans="1:5" ht="12.75">
      <c r="A582" s="7"/>
      <c r="B582" s="7"/>
      <c r="C582" s="122"/>
      <c r="D582" s="122"/>
      <c r="E582" s="122"/>
    </row>
    <row r="583" spans="1:5" ht="12.75">
      <c r="A583" s="7"/>
      <c r="B583" s="7"/>
      <c r="C583" s="122"/>
      <c r="D583" s="122"/>
      <c r="E583" s="122"/>
    </row>
    <row r="584" spans="1:5" ht="12.75">
      <c r="A584" s="7"/>
      <c r="B584" s="7"/>
      <c r="C584" s="122"/>
      <c r="D584" s="122"/>
      <c r="E584" s="122"/>
    </row>
    <row r="585" spans="1:5" ht="12.75">
      <c r="A585" s="7"/>
      <c r="B585" s="7"/>
      <c r="C585" s="122"/>
      <c r="D585" s="122"/>
      <c r="E585" s="122"/>
    </row>
    <row r="586" spans="1:5" ht="12.75">
      <c r="A586" s="7"/>
      <c r="B586" s="7"/>
      <c r="C586" s="122"/>
      <c r="D586" s="122"/>
      <c r="E586" s="122"/>
    </row>
    <row r="587" spans="1:5" ht="12.75">
      <c r="A587" s="7"/>
      <c r="B587" s="7"/>
      <c r="C587" s="122"/>
      <c r="D587" s="122"/>
      <c r="E587" s="122"/>
    </row>
    <row r="588" spans="1:5" ht="12.75">
      <c r="A588" s="7"/>
      <c r="B588" s="7"/>
      <c r="C588" s="122"/>
      <c r="D588" s="122"/>
      <c r="E588" s="122"/>
    </row>
    <row r="589" spans="1:5" ht="12.75">
      <c r="A589" s="7"/>
      <c r="B589" s="7"/>
      <c r="C589" s="122"/>
      <c r="D589" s="122"/>
      <c r="E589" s="122"/>
    </row>
    <row r="590" spans="1:5" ht="12.75">
      <c r="A590" s="7"/>
      <c r="B590" s="7"/>
      <c r="C590" s="122"/>
      <c r="D590" s="122"/>
      <c r="E590" s="122"/>
    </row>
    <row r="591" spans="1:5" ht="12.75">
      <c r="A591" s="7"/>
      <c r="B591" s="7"/>
      <c r="C591" s="122"/>
      <c r="D591" s="122"/>
      <c r="E591" s="122"/>
    </row>
    <row r="592" spans="1:5" ht="12.75">
      <c r="A592" s="7"/>
      <c r="B592" s="7"/>
      <c r="C592" s="122"/>
      <c r="D592" s="122"/>
      <c r="E592" s="122"/>
    </row>
    <row r="593" spans="1:5" ht="12.75">
      <c r="A593" s="7"/>
      <c r="B593" s="7"/>
      <c r="C593" s="122"/>
      <c r="D593" s="122"/>
      <c r="E593" s="122"/>
    </row>
    <row r="594" spans="1:5" ht="12.75">
      <c r="A594" s="7"/>
      <c r="B594" s="7"/>
      <c r="C594" s="122"/>
      <c r="D594" s="122"/>
      <c r="E594" s="122"/>
    </row>
    <row r="595" spans="1:5" ht="12.75">
      <c r="A595" s="7"/>
      <c r="B595" s="7"/>
      <c r="C595" s="122"/>
      <c r="D595" s="122"/>
      <c r="E595" s="122"/>
    </row>
    <row r="596" spans="1:5" ht="12.75">
      <c r="A596" s="7"/>
      <c r="B596" s="7"/>
      <c r="C596" s="122"/>
      <c r="D596" s="122"/>
      <c r="E596" s="122"/>
    </row>
    <row r="597" spans="1:5" ht="12.75">
      <c r="A597" s="7"/>
      <c r="B597" s="7"/>
      <c r="C597" s="122"/>
      <c r="D597" s="122"/>
      <c r="E597" s="122"/>
    </row>
    <row r="598" spans="1:5" ht="12.75">
      <c r="A598" s="7"/>
      <c r="B598" s="7"/>
      <c r="C598" s="122"/>
      <c r="D598" s="122"/>
      <c r="E598" s="122"/>
    </row>
    <row r="599" spans="1:5" ht="12.75">
      <c r="A599" s="7"/>
      <c r="B599" s="7"/>
      <c r="C599" s="122"/>
      <c r="D599" s="122"/>
      <c r="E599" s="122"/>
    </row>
    <row r="600" spans="1:5" ht="12.75">
      <c r="A600" s="7"/>
      <c r="B600" s="7"/>
      <c r="C600" s="122"/>
      <c r="D600" s="122"/>
      <c r="E600" s="122"/>
    </row>
    <row r="601" spans="1:5" ht="12.75">
      <c r="A601" s="7"/>
      <c r="B601" s="7"/>
      <c r="C601" s="122"/>
      <c r="D601" s="122"/>
      <c r="E601" s="122"/>
    </row>
    <row r="602" spans="1:5" ht="12.75">
      <c r="A602" s="7"/>
      <c r="B602" s="7"/>
      <c r="C602" s="122"/>
      <c r="D602" s="122"/>
      <c r="E602" s="122"/>
    </row>
    <row r="603" spans="1:5" ht="12.75">
      <c r="A603" s="7"/>
      <c r="B603" s="7"/>
      <c r="C603" s="122"/>
      <c r="D603" s="122"/>
      <c r="E603" s="122"/>
    </row>
    <row r="604" spans="1:5" ht="12.75">
      <c r="A604" s="7"/>
      <c r="B604" s="7"/>
      <c r="C604" s="122"/>
      <c r="D604" s="122"/>
      <c r="E604" s="122"/>
    </row>
    <row r="605" spans="1:5" ht="12.75">
      <c r="A605" s="7"/>
      <c r="B605" s="7"/>
      <c r="C605" s="122"/>
      <c r="D605" s="122"/>
      <c r="E605" s="122"/>
    </row>
    <row r="606" spans="1:5" ht="12.75">
      <c r="A606" s="7"/>
      <c r="B606" s="7"/>
      <c r="C606" s="122"/>
      <c r="D606" s="122"/>
      <c r="E606" s="122"/>
    </row>
    <row r="607" spans="1:5" ht="12.75">
      <c r="A607" s="7"/>
      <c r="B607" s="7"/>
      <c r="C607" s="122"/>
      <c r="D607" s="122"/>
      <c r="E607" s="122"/>
    </row>
    <row r="608" spans="1:5" ht="12.75">
      <c r="A608" s="7"/>
      <c r="B608" s="7"/>
      <c r="C608" s="122"/>
      <c r="D608" s="122"/>
      <c r="E608" s="122"/>
    </row>
    <row r="609" spans="1:5" ht="12.75">
      <c r="A609" s="7"/>
      <c r="B609" s="7"/>
      <c r="C609" s="122"/>
      <c r="D609" s="122"/>
      <c r="E609" s="122"/>
    </row>
    <row r="610" spans="1:5" ht="12.75">
      <c r="A610" s="7"/>
      <c r="B610" s="7"/>
      <c r="C610" s="122"/>
      <c r="D610" s="122"/>
      <c r="E610" s="122"/>
    </row>
    <row r="611" spans="1:5" ht="12.75">
      <c r="A611" s="7"/>
      <c r="B611" s="7"/>
      <c r="C611" s="122"/>
      <c r="D611" s="122"/>
      <c r="E611" s="122"/>
    </row>
    <row r="612" spans="1:5" ht="12.75">
      <c r="A612" s="7"/>
      <c r="B612" s="7"/>
      <c r="C612" s="122"/>
      <c r="D612" s="122"/>
      <c r="E612" s="122"/>
    </row>
    <row r="613" spans="1:5" ht="12.75">
      <c r="A613" s="7"/>
      <c r="B613" s="7"/>
      <c r="C613" s="122"/>
      <c r="D613" s="122"/>
      <c r="E613" s="122"/>
    </row>
    <row r="614" spans="1:5" ht="12.75">
      <c r="A614" s="7"/>
      <c r="B614" s="7"/>
      <c r="C614" s="122"/>
      <c r="D614" s="122"/>
      <c r="E614" s="122"/>
    </row>
    <row r="615" spans="1:5" ht="12.75">
      <c r="A615" s="7"/>
      <c r="B615" s="7"/>
      <c r="C615" s="122"/>
      <c r="D615" s="122"/>
      <c r="E615" s="122"/>
    </row>
    <row r="616" spans="1:5" ht="12.75">
      <c r="A616" s="7"/>
      <c r="B616" s="7"/>
      <c r="C616" s="122"/>
      <c r="D616" s="122"/>
      <c r="E616" s="122"/>
    </row>
    <row r="617" spans="1:5" ht="12.75">
      <c r="A617" s="7"/>
      <c r="B617" s="7"/>
      <c r="C617" s="122"/>
      <c r="D617" s="122"/>
      <c r="E617" s="122"/>
    </row>
    <row r="618" spans="1:5" ht="12.75">
      <c r="A618" s="7"/>
      <c r="B618" s="7"/>
      <c r="C618" s="122"/>
      <c r="D618" s="122"/>
      <c r="E618" s="122"/>
    </row>
    <row r="619" spans="1:5" ht="12.75">
      <c r="A619" s="7"/>
      <c r="B619" s="7"/>
      <c r="C619" s="122"/>
      <c r="D619" s="122"/>
      <c r="E619" s="122"/>
    </row>
    <row r="620" spans="1:5" ht="12.75">
      <c r="A620" s="7"/>
      <c r="B620" s="7"/>
      <c r="C620" s="122"/>
      <c r="D620" s="122"/>
      <c r="E620" s="122"/>
    </row>
    <row r="621" spans="1:5" ht="12.75">
      <c r="A621" s="7"/>
      <c r="B621" s="7"/>
      <c r="C621" s="122"/>
      <c r="D621" s="122"/>
      <c r="E621" s="122"/>
    </row>
    <row r="622" spans="1:5" ht="12.75">
      <c r="A622" s="7"/>
      <c r="B622" s="7"/>
      <c r="C622" s="122"/>
      <c r="D622" s="122"/>
      <c r="E622" s="122"/>
    </row>
    <row r="623" spans="1:5" ht="12.75">
      <c r="A623" s="7"/>
      <c r="B623" s="7"/>
      <c r="C623" s="122"/>
      <c r="D623" s="122"/>
      <c r="E623" s="122"/>
    </row>
    <row r="624" spans="1:5" ht="12.75">
      <c r="A624" s="7"/>
      <c r="B624" s="7"/>
      <c r="C624" s="122"/>
      <c r="D624" s="122"/>
      <c r="E624" s="122"/>
    </row>
    <row r="625" spans="1:5" ht="12.75">
      <c r="A625" s="7"/>
      <c r="B625" s="7"/>
      <c r="C625" s="122"/>
      <c r="D625" s="122"/>
      <c r="E625" s="122"/>
    </row>
    <row r="626" spans="1:5" ht="12.75">
      <c r="A626" s="7"/>
      <c r="B626" s="7"/>
      <c r="C626" s="122"/>
      <c r="D626" s="122"/>
      <c r="E626" s="122"/>
    </row>
    <row r="627" spans="1:5" ht="12.75">
      <c r="A627" s="7"/>
      <c r="B627" s="7"/>
      <c r="C627" s="122"/>
      <c r="D627" s="122"/>
      <c r="E627" s="122"/>
    </row>
    <row r="628" spans="1:5" ht="12.75">
      <c r="A628" s="7"/>
      <c r="B628" s="7"/>
      <c r="C628" s="122"/>
      <c r="D628" s="122"/>
      <c r="E628" s="122"/>
    </row>
    <row r="629" spans="1:5" ht="12.75">
      <c r="A629" s="7"/>
      <c r="B629" s="7"/>
      <c r="C629" s="122"/>
      <c r="D629" s="122"/>
      <c r="E629" s="122"/>
    </row>
    <row r="630" spans="1:5" ht="12.75">
      <c r="A630" s="7"/>
      <c r="B630" s="7"/>
      <c r="C630" s="122"/>
      <c r="D630" s="122"/>
      <c r="E630" s="122"/>
    </row>
    <row r="631" spans="1:5" ht="12.75">
      <c r="A631" s="7"/>
      <c r="B631" s="7"/>
      <c r="C631" s="122"/>
      <c r="D631" s="122"/>
      <c r="E631" s="122"/>
    </row>
    <row r="632" spans="1:5" ht="12.75">
      <c r="A632" s="7"/>
      <c r="B632" s="7"/>
      <c r="C632" s="122"/>
      <c r="D632" s="122"/>
      <c r="E632" s="122"/>
    </row>
    <row r="633" spans="1:5" ht="12.75">
      <c r="A633" s="7"/>
      <c r="B633" s="7"/>
      <c r="C633" s="122"/>
      <c r="D633" s="122"/>
      <c r="E633" s="122"/>
    </row>
    <row r="634" spans="1:5" ht="12.75">
      <c r="A634" s="7"/>
      <c r="B634" s="7"/>
      <c r="C634" s="122"/>
      <c r="D634" s="122"/>
      <c r="E634" s="122"/>
    </row>
    <row r="635" spans="1:5" ht="12.75">
      <c r="A635" s="7"/>
      <c r="B635" s="7"/>
      <c r="C635" s="122"/>
      <c r="D635" s="122"/>
      <c r="E635" s="122"/>
    </row>
    <row r="636" spans="1:5" ht="12.75">
      <c r="A636" s="7"/>
      <c r="B636" s="7"/>
      <c r="C636" s="122"/>
      <c r="D636" s="122"/>
      <c r="E636" s="122"/>
    </row>
    <row r="637" spans="1:5" ht="12.75">
      <c r="A637" s="7"/>
      <c r="B637" s="7"/>
      <c r="C637" s="122"/>
      <c r="D637" s="122"/>
      <c r="E637" s="122"/>
    </row>
    <row r="638" spans="1:5" ht="12.75">
      <c r="A638" s="7"/>
      <c r="B638" s="7"/>
      <c r="C638" s="122"/>
      <c r="D638" s="122"/>
      <c r="E638" s="122"/>
    </row>
    <row r="639" spans="1:5" ht="12.75">
      <c r="A639" s="7"/>
      <c r="B639" s="7"/>
      <c r="C639" s="122"/>
      <c r="D639" s="122"/>
      <c r="E639" s="122"/>
    </row>
    <row r="640" spans="1:5" ht="12.75">
      <c r="A640" s="7"/>
      <c r="B640" s="7"/>
      <c r="C640" s="122"/>
      <c r="D640" s="122"/>
      <c r="E640" s="122"/>
    </row>
    <row r="641" spans="1:5" ht="12.75">
      <c r="A641" s="7"/>
      <c r="B641" s="7"/>
      <c r="C641" s="122"/>
      <c r="D641" s="122"/>
      <c r="E641" s="122"/>
    </row>
    <row r="642" spans="1:5" ht="12.75">
      <c r="A642" s="7"/>
      <c r="B642" s="7"/>
      <c r="C642" s="122"/>
      <c r="D642" s="122"/>
      <c r="E642" s="122"/>
    </row>
    <row r="643" spans="1:5" ht="12.75">
      <c r="A643" s="7"/>
      <c r="B643" s="7"/>
      <c r="C643" s="122"/>
      <c r="D643" s="122"/>
      <c r="E643" s="122"/>
    </row>
    <row r="644" spans="1:5" ht="12.75">
      <c r="A644" s="7"/>
      <c r="B644" s="7"/>
      <c r="C644" s="122"/>
      <c r="D644" s="122"/>
      <c r="E644" s="122"/>
    </row>
    <row r="645" spans="1:5" ht="12.75">
      <c r="A645" s="7"/>
      <c r="B645" s="7"/>
      <c r="C645" s="122"/>
      <c r="D645" s="122"/>
      <c r="E645" s="122"/>
    </row>
    <row r="646" spans="1:5" ht="12.75">
      <c r="A646" s="7"/>
      <c r="B646" s="7"/>
      <c r="C646" s="122"/>
      <c r="D646" s="122"/>
      <c r="E646" s="122"/>
    </row>
    <row r="647" spans="1:5" ht="12.75">
      <c r="A647" s="7"/>
      <c r="B647" s="7"/>
      <c r="C647" s="122"/>
      <c r="D647" s="122"/>
      <c r="E647" s="122"/>
    </row>
    <row r="648" spans="1:5" ht="12.75">
      <c r="A648" s="7"/>
      <c r="B648" s="7"/>
      <c r="C648" s="122"/>
      <c r="D648" s="122"/>
      <c r="E648" s="122"/>
    </row>
    <row r="649" spans="1:5" ht="12.75">
      <c r="A649" s="7"/>
      <c r="B649" s="7"/>
      <c r="C649" s="122"/>
      <c r="D649" s="122"/>
      <c r="E649" s="122"/>
    </row>
    <row r="650" spans="1:5" ht="12.75">
      <c r="A650" s="7"/>
      <c r="B650" s="7"/>
      <c r="C650" s="122"/>
      <c r="D650" s="122"/>
      <c r="E650" s="122"/>
    </row>
    <row r="651" spans="1:5" ht="12.75">
      <c r="A651" s="7"/>
      <c r="B651" s="7"/>
      <c r="C651" s="122"/>
      <c r="D651" s="122"/>
      <c r="E651" s="122"/>
    </row>
    <row r="652" spans="1:5" ht="12.75">
      <c r="A652" s="7"/>
      <c r="B652" s="7"/>
      <c r="C652" s="122"/>
      <c r="D652" s="122"/>
      <c r="E652" s="122"/>
    </row>
    <row r="653" spans="1:5" ht="12.75">
      <c r="A653" s="7"/>
      <c r="B653" s="7"/>
      <c r="C653" s="122"/>
      <c r="D653" s="122"/>
      <c r="E653" s="122"/>
    </row>
    <row r="654" spans="1:5" ht="12.75">
      <c r="A654" s="7"/>
      <c r="B654" s="7"/>
      <c r="C654" s="122"/>
      <c r="D654" s="122"/>
      <c r="E654" s="122"/>
    </row>
    <row r="655" spans="1:5" ht="12.75">
      <c r="A655" s="7"/>
      <c r="B655" s="7"/>
      <c r="C655" s="122"/>
      <c r="D655" s="122"/>
      <c r="E655" s="122"/>
    </row>
    <row r="656" spans="1:5" ht="12.75">
      <c r="A656" s="7"/>
      <c r="B656" s="7"/>
      <c r="C656" s="122"/>
      <c r="D656" s="122"/>
      <c r="E656" s="122"/>
    </row>
    <row r="657" spans="1:5" ht="12.75">
      <c r="A657" s="7"/>
      <c r="B657" s="7"/>
      <c r="C657" s="122"/>
      <c r="D657" s="122"/>
      <c r="E657" s="122"/>
    </row>
    <row r="658" spans="1:5" ht="12.75">
      <c r="A658" s="7"/>
      <c r="B658" s="7"/>
      <c r="C658" s="122"/>
      <c r="D658" s="122"/>
      <c r="E658" s="122"/>
    </row>
    <row r="659" spans="1:5" ht="12.75">
      <c r="A659" s="7"/>
      <c r="B659" s="7"/>
      <c r="C659" s="122"/>
      <c r="D659" s="122"/>
      <c r="E659" s="122"/>
    </row>
    <row r="660" spans="1:5" ht="12.75">
      <c r="A660" s="7"/>
      <c r="B660" s="7"/>
      <c r="C660" s="122"/>
      <c r="D660" s="122"/>
      <c r="E660" s="122"/>
    </row>
    <row r="661" spans="1:5" ht="12.75">
      <c r="A661" s="7"/>
      <c r="B661" s="7"/>
      <c r="C661" s="122"/>
      <c r="D661" s="122"/>
      <c r="E661" s="122"/>
    </row>
    <row r="662" spans="1:5" ht="12.75">
      <c r="A662" s="7"/>
      <c r="B662" s="7"/>
      <c r="C662" s="122"/>
      <c r="D662" s="122"/>
      <c r="E662" s="122"/>
    </row>
    <row r="663" spans="1:5" ht="12.75">
      <c r="A663" s="7"/>
      <c r="B663" s="7"/>
      <c r="C663" s="122"/>
      <c r="D663" s="122"/>
      <c r="E663" s="122"/>
    </row>
    <row r="664" spans="1:5" ht="12.75">
      <c r="A664" s="7"/>
      <c r="B664" s="7"/>
      <c r="C664" s="122"/>
      <c r="D664" s="122"/>
      <c r="E664" s="122"/>
    </row>
    <row r="665" spans="1:5" ht="12.75">
      <c r="A665" s="7"/>
      <c r="B665" s="7"/>
      <c r="C665" s="122"/>
      <c r="D665" s="122"/>
      <c r="E665" s="122"/>
    </row>
    <row r="666" spans="1:5" ht="12.75">
      <c r="A666" s="7"/>
      <c r="B666" s="7"/>
      <c r="C666" s="122"/>
      <c r="D666" s="122"/>
      <c r="E666" s="122"/>
    </row>
    <row r="667" spans="1:5" ht="12.75">
      <c r="A667" s="7"/>
      <c r="B667" s="7"/>
      <c r="C667" s="122"/>
      <c r="D667" s="122"/>
      <c r="E667" s="122"/>
    </row>
    <row r="668" spans="1:5" ht="12.75">
      <c r="A668" s="7"/>
      <c r="B668" s="7"/>
      <c r="C668" s="122"/>
      <c r="D668" s="122"/>
      <c r="E668" s="122"/>
    </row>
    <row r="669" spans="1:5" ht="12.75">
      <c r="A669" s="7"/>
      <c r="B669" s="7"/>
      <c r="C669" s="122"/>
      <c r="D669" s="122"/>
      <c r="E669" s="122"/>
    </row>
    <row r="670" spans="1:5" ht="12.75">
      <c r="A670" s="7"/>
      <c r="B670" s="7"/>
      <c r="C670" s="122"/>
      <c r="D670" s="122"/>
      <c r="E670" s="122"/>
    </row>
    <row r="671" spans="1:5" ht="12.75">
      <c r="A671" s="7"/>
      <c r="B671" s="7"/>
      <c r="C671" s="122"/>
      <c r="D671" s="122"/>
      <c r="E671" s="122"/>
    </row>
    <row r="672" spans="1:5" ht="12.75">
      <c r="A672" s="7"/>
      <c r="B672" s="7"/>
      <c r="C672" s="122"/>
      <c r="D672" s="122"/>
      <c r="E672" s="122"/>
    </row>
    <row r="673" spans="1:5" ht="12.75">
      <c r="A673" s="7"/>
      <c r="B673" s="7"/>
      <c r="C673" s="122"/>
      <c r="D673" s="122"/>
      <c r="E673" s="122"/>
    </row>
    <row r="674" spans="1:5" ht="12.75">
      <c r="A674" s="7"/>
      <c r="B674" s="7"/>
      <c r="C674" s="122"/>
      <c r="D674" s="122"/>
      <c r="E674" s="122"/>
    </row>
    <row r="675" spans="1:5" ht="12.75">
      <c r="A675" s="7"/>
      <c r="B675" s="7"/>
      <c r="C675" s="122"/>
      <c r="D675" s="122"/>
      <c r="E675" s="122"/>
    </row>
    <row r="676" spans="1:5" ht="12.75">
      <c r="A676" s="7"/>
      <c r="B676" s="7"/>
      <c r="C676" s="122"/>
      <c r="D676" s="122"/>
      <c r="E676" s="122"/>
    </row>
    <row r="677" spans="1:5" ht="12.75">
      <c r="A677" s="7"/>
      <c r="B677" s="7"/>
      <c r="C677" s="122"/>
      <c r="D677" s="122"/>
      <c r="E677" s="122"/>
    </row>
    <row r="678" spans="1:5" ht="12.75">
      <c r="A678" s="7"/>
      <c r="B678" s="7"/>
      <c r="C678" s="122"/>
      <c r="D678" s="122"/>
      <c r="E678" s="122"/>
    </row>
    <row r="679" spans="1:5" ht="12.75">
      <c r="A679" s="7"/>
      <c r="B679" s="7"/>
      <c r="C679" s="122"/>
      <c r="D679" s="122"/>
      <c r="E679" s="122"/>
    </row>
    <row r="680" spans="1:5" ht="12.75">
      <c r="A680" s="7"/>
      <c r="B680" s="7"/>
      <c r="C680" s="122"/>
      <c r="D680" s="122"/>
      <c r="E680" s="122"/>
    </row>
    <row r="681" spans="1:5" ht="12.75">
      <c r="A681" s="7"/>
      <c r="B681" s="7"/>
      <c r="C681" s="122"/>
      <c r="D681" s="122"/>
      <c r="E681" s="122"/>
    </row>
    <row r="682" spans="1:5" ht="12.75">
      <c r="A682" s="7"/>
      <c r="B682" s="7"/>
      <c r="C682" s="122"/>
      <c r="D682" s="122"/>
      <c r="E682" s="122"/>
    </row>
    <row r="683" spans="1:5" ht="12.75">
      <c r="A683" s="7"/>
      <c r="B683" s="7"/>
      <c r="C683" s="122"/>
      <c r="D683" s="122"/>
      <c r="E683" s="122"/>
    </row>
    <row r="684" spans="1:5" ht="12.75">
      <c r="A684" s="7"/>
      <c r="B684" s="7"/>
      <c r="C684" s="122"/>
      <c r="D684" s="122"/>
      <c r="E684" s="122"/>
    </row>
    <row r="685" spans="1:5" ht="12.75">
      <c r="A685" s="7"/>
      <c r="B685" s="7"/>
      <c r="C685" s="122"/>
      <c r="D685" s="122"/>
      <c r="E685" s="122"/>
    </row>
    <row r="686" spans="1:5" ht="12.75">
      <c r="A686" s="7"/>
      <c r="B686" s="7"/>
      <c r="C686" s="122"/>
      <c r="D686" s="122"/>
      <c r="E686" s="122"/>
    </row>
    <row r="687" spans="1:5" ht="12.75">
      <c r="A687" s="7"/>
      <c r="B687" s="7"/>
      <c r="C687" s="122"/>
      <c r="D687" s="122"/>
      <c r="E687" s="122"/>
    </row>
    <row r="688" spans="1:5" ht="12.75">
      <c r="A688" s="7"/>
      <c r="B688" s="7"/>
      <c r="C688" s="122"/>
      <c r="D688" s="122"/>
      <c r="E688" s="122"/>
    </row>
    <row r="689" spans="1:5" ht="12.75">
      <c r="A689" s="7"/>
      <c r="B689" s="7"/>
      <c r="C689" s="122"/>
      <c r="D689" s="122"/>
      <c r="E689" s="122"/>
    </row>
    <row r="690" spans="1:5" ht="12.75">
      <c r="A690" s="7"/>
      <c r="B690" s="7"/>
      <c r="C690" s="122"/>
      <c r="D690" s="122"/>
      <c r="E690" s="122"/>
    </row>
    <row r="691" spans="1:5" ht="12.75">
      <c r="A691" s="7"/>
      <c r="B691" s="7"/>
      <c r="C691" s="122"/>
      <c r="D691" s="122"/>
      <c r="E691" s="122"/>
    </row>
    <row r="692" spans="1:5" ht="12.75">
      <c r="A692" s="7"/>
      <c r="B692" s="7"/>
      <c r="C692" s="122"/>
      <c r="D692" s="122"/>
      <c r="E692" s="122"/>
    </row>
    <row r="693" spans="1:5" ht="12.75">
      <c r="A693" s="7"/>
      <c r="B693" s="7"/>
      <c r="C693" s="122"/>
      <c r="D693" s="122"/>
      <c r="E693" s="122"/>
    </row>
    <row r="694" spans="1:5" ht="12.75">
      <c r="A694" s="7"/>
      <c r="B694" s="7"/>
      <c r="C694" s="122"/>
      <c r="D694" s="122"/>
      <c r="E694" s="122"/>
    </row>
    <row r="695" spans="1:5" ht="12.75">
      <c r="A695" s="7"/>
      <c r="B695" s="7"/>
      <c r="C695" s="122"/>
      <c r="D695" s="122"/>
      <c r="E695" s="122"/>
    </row>
    <row r="696" spans="1:5" ht="12.75">
      <c r="A696" s="7"/>
      <c r="B696" s="7"/>
      <c r="C696" s="122"/>
      <c r="D696" s="122"/>
      <c r="E696" s="122"/>
    </row>
    <row r="697" spans="1:5" ht="12.75">
      <c r="A697" s="7"/>
      <c r="B697" s="7"/>
      <c r="C697" s="122"/>
      <c r="D697" s="122"/>
      <c r="E697" s="122"/>
    </row>
    <row r="698" spans="1:5" ht="12.75">
      <c r="A698" s="7"/>
      <c r="B698" s="7"/>
      <c r="C698" s="122"/>
      <c r="D698" s="122"/>
      <c r="E698" s="122"/>
    </row>
    <row r="699" spans="1:5" ht="12.75">
      <c r="A699" s="7"/>
      <c r="B699" s="7"/>
      <c r="C699" s="122"/>
      <c r="D699" s="122"/>
      <c r="E699" s="122"/>
    </row>
    <row r="700" spans="1:5" ht="12.75">
      <c r="A700" s="7"/>
      <c r="B700" s="7"/>
      <c r="C700" s="122"/>
      <c r="D700" s="122"/>
      <c r="E700" s="122"/>
    </row>
    <row r="701" spans="1:5" ht="12.75">
      <c r="A701" s="7"/>
      <c r="B701" s="7"/>
      <c r="C701" s="122"/>
      <c r="D701" s="122"/>
      <c r="E701" s="122"/>
    </row>
    <row r="702" spans="1:5" ht="12.75">
      <c r="A702" s="7"/>
      <c r="B702" s="7"/>
      <c r="C702" s="122"/>
      <c r="D702" s="122"/>
      <c r="E702" s="122"/>
    </row>
    <row r="703" spans="1:5" ht="12.75">
      <c r="A703" s="7"/>
      <c r="B703" s="7"/>
      <c r="C703" s="122"/>
      <c r="D703" s="122"/>
      <c r="E703" s="122"/>
    </row>
    <row r="704" spans="1:5" ht="12.75">
      <c r="A704" s="7"/>
      <c r="B704" s="7"/>
      <c r="C704" s="122"/>
      <c r="D704" s="122"/>
      <c r="E704" s="122"/>
    </row>
    <row r="705" spans="1:5" ht="12.75">
      <c r="A705" s="7"/>
      <c r="B705" s="7"/>
      <c r="C705" s="122"/>
      <c r="D705" s="122"/>
      <c r="E705" s="122"/>
    </row>
    <row r="706" spans="1:5" ht="12.75">
      <c r="A706" s="7"/>
      <c r="B706" s="7"/>
      <c r="C706" s="122"/>
      <c r="D706" s="122"/>
      <c r="E706" s="122"/>
    </row>
    <row r="707" spans="1:5" ht="12.75">
      <c r="A707" s="7"/>
      <c r="B707" s="7"/>
      <c r="C707" s="122"/>
      <c r="D707" s="122"/>
      <c r="E707" s="122"/>
    </row>
    <row r="708" spans="1:5" ht="12.75">
      <c r="A708" s="7"/>
      <c r="B708" s="7"/>
      <c r="C708" s="122"/>
      <c r="D708" s="122"/>
      <c r="E708" s="122"/>
    </row>
    <row r="709" spans="1:5" ht="12.75">
      <c r="A709" s="7"/>
      <c r="B709" s="7"/>
      <c r="C709" s="122"/>
      <c r="D709" s="122"/>
      <c r="E709" s="122"/>
    </row>
    <row r="710" spans="1:5" ht="12.75">
      <c r="A710" s="7"/>
      <c r="B710" s="7"/>
      <c r="C710" s="122"/>
      <c r="D710" s="122"/>
      <c r="E710" s="122"/>
    </row>
    <row r="711" spans="1:5" ht="12.75">
      <c r="A711" s="7"/>
      <c r="B711" s="7"/>
      <c r="C711" s="122"/>
      <c r="D711" s="122"/>
      <c r="E711" s="122"/>
    </row>
    <row r="712" spans="1:5" ht="12.75">
      <c r="A712" s="7"/>
      <c r="B712" s="7"/>
      <c r="C712" s="122"/>
      <c r="D712" s="122"/>
      <c r="E712" s="122"/>
    </row>
    <row r="713" spans="1:5" ht="12.75">
      <c r="A713" s="7"/>
      <c r="B713" s="7"/>
      <c r="C713" s="122"/>
      <c r="D713" s="122"/>
      <c r="E713" s="122"/>
    </row>
    <row r="714" spans="1:5" ht="12.75">
      <c r="A714" s="7"/>
      <c r="B714" s="7"/>
      <c r="C714" s="122"/>
      <c r="D714" s="122"/>
      <c r="E714" s="122"/>
    </row>
    <row r="715" spans="1:5" ht="12.75">
      <c r="A715" s="7"/>
      <c r="B715" s="7"/>
      <c r="C715" s="122"/>
      <c r="D715" s="122"/>
      <c r="E715" s="122"/>
    </row>
    <row r="716" spans="1:5" ht="12.75">
      <c r="A716" s="7"/>
      <c r="B716" s="7"/>
      <c r="C716" s="122"/>
      <c r="D716" s="122"/>
      <c r="E716" s="122"/>
    </row>
    <row r="717" spans="1:5" ht="12.75">
      <c r="A717" s="7"/>
      <c r="B717" s="7"/>
      <c r="C717" s="122"/>
      <c r="D717" s="122"/>
      <c r="E717" s="122"/>
    </row>
    <row r="718" spans="1:5" ht="12.75">
      <c r="A718" s="7"/>
      <c r="B718" s="7"/>
      <c r="C718" s="122"/>
      <c r="D718" s="122"/>
      <c r="E718" s="122"/>
    </row>
    <row r="719" spans="1:5" ht="12.75">
      <c r="A719" s="7"/>
      <c r="B719" s="7"/>
      <c r="C719" s="122"/>
      <c r="D719" s="122"/>
      <c r="E719" s="122"/>
    </row>
    <row r="720" spans="1:5" ht="12.75">
      <c r="A720" s="7"/>
      <c r="B720" s="7"/>
      <c r="C720" s="122"/>
      <c r="D720" s="122"/>
      <c r="E720" s="122"/>
    </row>
    <row r="721" spans="1:5" ht="12.75">
      <c r="A721" s="7"/>
      <c r="B721" s="7"/>
      <c r="C721" s="122"/>
      <c r="D721" s="122"/>
      <c r="E721" s="122"/>
    </row>
    <row r="722" spans="1:5" ht="12.75">
      <c r="A722" s="7"/>
      <c r="B722" s="7"/>
      <c r="C722" s="122"/>
      <c r="D722" s="122"/>
      <c r="E722" s="122"/>
    </row>
    <row r="723" spans="1:5" ht="12.75">
      <c r="A723" s="7"/>
      <c r="B723" s="7"/>
      <c r="C723" s="122"/>
      <c r="D723" s="122"/>
      <c r="E723" s="122"/>
    </row>
    <row r="724" spans="1:5" ht="12.75">
      <c r="A724" s="7"/>
      <c r="B724" s="7"/>
      <c r="C724" s="122"/>
      <c r="D724" s="122"/>
      <c r="E724" s="122"/>
    </row>
    <row r="725" spans="1:5" ht="12.75">
      <c r="A725" s="7"/>
      <c r="B725" s="7"/>
      <c r="C725" s="122"/>
      <c r="D725" s="122"/>
      <c r="E725" s="122"/>
    </row>
    <row r="726" spans="1:5" ht="12.75">
      <c r="A726" s="7"/>
      <c r="B726" s="7"/>
      <c r="C726" s="122"/>
      <c r="D726" s="122"/>
      <c r="E726" s="122"/>
    </row>
    <row r="727" spans="1:5" ht="12.75">
      <c r="A727" s="7"/>
      <c r="B727" s="7"/>
      <c r="C727" s="122"/>
      <c r="D727" s="122"/>
      <c r="E727" s="122"/>
    </row>
    <row r="728" spans="1:5" ht="12.75">
      <c r="A728" s="7"/>
      <c r="B728" s="7"/>
      <c r="C728" s="122"/>
      <c r="D728" s="122"/>
      <c r="E728" s="122"/>
    </row>
    <row r="729" spans="1:5" ht="12.75">
      <c r="A729" s="7"/>
      <c r="B729" s="7"/>
      <c r="C729" s="122"/>
      <c r="D729" s="122"/>
      <c r="E729" s="122"/>
    </row>
    <row r="730" spans="1:5" ht="12.75">
      <c r="A730" s="7"/>
      <c r="B730" s="7"/>
      <c r="C730" s="122"/>
      <c r="D730" s="122"/>
      <c r="E730" s="122"/>
    </row>
    <row r="731" spans="1:5" ht="12.75">
      <c r="A731" s="7"/>
      <c r="B731" s="7"/>
      <c r="C731" s="122"/>
      <c r="D731" s="122"/>
      <c r="E731" s="122"/>
    </row>
    <row r="732" spans="1:5" ht="12.75">
      <c r="A732" s="7"/>
      <c r="B732" s="7"/>
      <c r="C732" s="122"/>
      <c r="D732" s="122"/>
      <c r="E732" s="122"/>
    </row>
    <row r="733" spans="1:5" ht="12.75">
      <c r="A733" s="7"/>
      <c r="B733" s="7"/>
      <c r="C733" s="122"/>
      <c r="D733" s="122"/>
      <c r="E733" s="122"/>
    </row>
    <row r="734" spans="1:5" ht="12.75">
      <c r="A734" s="7"/>
      <c r="B734" s="7"/>
      <c r="C734" s="122"/>
      <c r="D734" s="122"/>
      <c r="E734" s="122"/>
    </row>
    <row r="735" spans="1:5" ht="12.75">
      <c r="A735" s="7"/>
      <c r="B735" s="7"/>
      <c r="C735" s="122"/>
      <c r="D735" s="122"/>
      <c r="E735" s="122"/>
    </row>
    <row r="736" spans="1:5" ht="12.75">
      <c r="A736" s="7"/>
      <c r="B736" s="7"/>
      <c r="C736" s="122"/>
      <c r="D736" s="122"/>
      <c r="E736" s="122"/>
    </row>
    <row r="737" spans="1:5" ht="12.75">
      <c r="A737" s="7"/>
      <c r="B737" s="7"/>
      <c r="C737" s="122"/>
      <c r="D737" s="122"/>
      <c r="E737" s="122"/>
    </row>
    <row r="738" spans="1:5" ht="12.75">
      <c r="A738" s="7"/>
      <c r="B738" s="7"/>
      <c r="C738" s="122"/>
      <c r="D738" s="122"/>
      <c r="E738" s="122"/>
    </row>
    <row r="739" spans="1:5" ht="12.75">
      <c r="A739" s="7"/>
      <c r="B739" s="7"/>
      <c r="C739" s="122"/>
      <c r="D739" s="122"/>
      <c r="E739" s="122"/>
    </row>
    <row r="740" spans="1:5" ht="12.75">
      <c r="A740" s="7"/>
      <c r="B740" s="7"/>
      <c r="C740" s="122"/>
      <c r="D740" s="122"/>
      <c r="E740" s="122"/>
    </row>
    <row r="741" spans="1:5" ht="12.75">
      <c r="A741" s="7"/>
      <c r="B741" s="7"/>
      <c r="C741" s="122"/>
      <c r="D741" s="122"/>
      <c r="E741" s="122"/>
    </row>
    <row r="742" spans="1:5" ht="12.75">
      <c r="A742" s="7"/>
      <c r="B742" s="7"/>
      <c r="C742" s="122"/>
      <c r="D742" s="122"/>
      <c r="E742" s="122"/>
    </row>
    <row r="743" spans="1:5" ht="12.75">
      <c r="A743" s="7"/>
      <c r="B743" s="7"/>
      <c r="C743" s="122"/>
      <c r="D743" s="122"/>
      <c r="E743" s="122"/>
    </row>
    <row r="744" spans="1:5" ht="12.75">
      <c r="A744" s="7"/>
      <c r="B744" s="7"/>
      <c r="C744" s="122"/>
      <c r="D744" s="122"/>
      <c r="E744" s="122"/>
    </row>
    <row r="745" spans="1:5" ht="12.75">
      <c r="A745" s="7"/>
      <c r="B745" s="7"/>
      <c r="C745" s="122"/>
      <c r="D745" s="122"/>
      <c r="E745" s="122"/>
    </row>
    <row r="746" spans="1:5" ht="12.75">
      <c r="A746" s="7"/>
      <c r="B746" s="7"/>
      <c r="C746" s="122"/>
      <c r="D746" s="122"/>
      <c r="E746" s="122"/>
    </row>
    <row r="747" spans="1:5" ht="12.75">
      <c r="A747" s="7"/>
      <c r="B747" s="7"/>
      <c r="C747" s="122"/>
      <c r="D747" s="122"/>
      <c r="E747" s="122"/>
    </row>
    <row r="748" spans="1:5" ht="12.75">
      <c r="A748" s="7"/>
      <c r="B748" s="7"/>
      <c r="C748" s="122"/>
      <c r="D748" s="122"/>
      <c r="E748" s="122"/>
    </row>
    <row r="749" spans="1:5" ht="12.75">
      <c r="A749" s="7"/>
      <c r="B749" s="7"/>
      <c r="C749" s="122"/>
      <c r="D749" s="122"/>
      <c r="E749" s="122"/>
    </row>
    <row r="750" spans="1:5" ht="12.75">
      <c r="A750" s="7"/>
      <c r="B750" s="7"/>
      <c r="C750" s="122"/>
      <c r="D750" s="122"/>
      <c r="E750" s="122"/>
    </row>
    <row r="751" spans="1:5" ht="12.75">
      <c r="A751" s="7"/>
      <c r="B751" s="7"/>
      <c r="C751" s="122"/>
      <c r="D751" s="122"/>
      <c r="E751" s="122"/>
    </row>
    <row r="752" spans="1:5" ht="12.75">
      <c r="A752" s="7"/>
      <c r="B752" s="7"/>
      <c r="C752" s="122"/>
      <c r="D752" s="122"/>
      <c r="E752" s="122"/>
    </row>
    <row r="753" spans="1:5" ht="12.75">
      <c r="A753" s="7"/>
      <c r="B753" s="7"/>
      <c r="C753" s="122"/>
      <c r="D753" s="122"/>
      <c r="E753" s="122"/>
    </row>
    <row r="754" spans="1:5" ht="12.75">
      <c r="A754" s="7"/>
      <c r="B754" s="7"/>
      <c r="C754" s="122"/>
      <c r="D754" s="122"/>
      <c r="E754" s="122"/>
    </row>
    <row r="755" spans="1:5" ht="12.75">
      <c r="A755" s="7"/>
      <c r="B755" s="7"/>
      <c r="C755" s="122"/>
      <c r="D755" s="122"/>
      <c r="E755" s="122"/>
    </row>
    <row r="756" spans="1:5" ht="12.75">
      <c r="A756" s="7"/>
      <c r="B756" s="7"/>
      <c r="C756" s="122"/>
      <c r="D756" s="122"/>
      <c r="E756" s="122"/>
    </row>
    <row r="757" spans="1:5" ht="12.75">
      <c r="A757" s="7"/>
      <c r="B757" s="7"/>
      <c r="C757" s="122"/>
      <c r="D757" s="122"/>
      <c r="E757" s="122"/>
    </row>
    <row r="758" spans="1:5" ht="12.75">
      <c r="A758" s="7"/>
      <c r="B758" s="7"/>
      <c r="C758" s="122"/>
      <c r="D758" s="122"/>
      <c r="E758" s="122"/>
    </row>
    <row r="759" spans="1:5" ht="12.75">
      <c r="A759" s="7"/>
      <c r="B759" s="7"/>
      <c r="C759" s="122"/>
      <c r="D759" s="122"/>
      <c r="E759" s="122"/>
    </row>
    <row r="760" spans="1:5" ht="12.75">
      <c r="A760" s="7"/>
      <c r="B760" s="7"/>
      <c r="C760" s="122"/>
      <c r="D760" s="122"/>
      <c r="E760" s="122"/>
    </row>
    <row r="761" spans="1:5" ht="12.75">
      <c r="A761" s="7"/>
      <c r="B761" s="7"/>
      <c r="C761" s="122"/>
      <c r="D761" s="122"/>
      <c r="E761" s="122"/>
    </row>
    <row r="762" spans="1:5" ht="12.75">
      <c r="A762" s="7"/>
      <c r="B762" s="7"/>
      <c r="C762" s="122"/>
      <c r="D762" s="122"/>
      <c r="E762" s="122"/>
    </row>
    <row r="763" spans="1:5" ht="12.75">
      <c r="A763" s="7"/>
      <c r="B763" s="7"/>
      <c r="C763" s="122"/>
      <c r="D763" s="122"/>
      <c r="E763" s="122"/>
    </row>
    <row r="764" spans="1:5" ht="12.75">
      <c r="A764" s="7"/>
      <c r="B764" s="7"/>
      <c r="C764" s="122"/>
      <c r="D764" s="122"/>
      <c r="E764" s="122"/>
    </row>
    <row r="765" spans="1:5" ht="12.75">
      <c r="A765" s="7"/>
      <c r="B765" s="7"/>
      <c r="C765" s="122"/>
      <c r="D765" s="122"/>
      <c r="E765" s="122"/>
    </row>
    <row r="766" spans="1:5" ht="12.75">
      <c r="A766" s="7"/>
      <c r="B766" s="7"/>
      <c r="C766" s="122"/>
      <c r="D766" s="122"/>
      <c r="E766" s="122"/>
    </row>
    <row r="767" spans="1:5" ht="12.75">
      <c r="A767" s="7"/>
      <c r="B767" s="7"/>
      <c r="C767" s="122"/>
      <c r="D767" s="122"/>
      <c r="E767" s="122"/>
    </row>
    <row r="768" spans="1:5" ht="12.75">
      <c r="A768" s="7"/>
      <c r="B768" s="7"/>
      <c r="C768" s="122"/>
      <c r="D768" s="122"/>
      <c r="E768" s="122"/>
    </row>
    <row r="769" spans="1:5" ht="12.75">
      <c r="A769" s="7"/>
      <c r="B769" s="7"/>
      <c r="C769" s="122"/>
      <c r="D769" s="122"/>
      <c r="E769" s="122"/>
    </row>
    <row r="770" spans="1:5" ht="12.75">
      <c r="A770" s="7"/>
      <c r="B770" s="7"/>
      <c r="C770" s="122"/>
      <c r="D770" s="122"/>
      <c r="E770" s="122"/>
    </row>
    <row r="771" spans="1:5" ht="12.75">
      <c r="A771" s="7"/>
      <c r="B771" s="7"/>
      <c r="C771" s="122"/>
      <c r="D771" s="122"/>
      <c r="E771" s="122"/>
    </row>
    <row r="772" spans="1:5" ht="12.75">
      <c r="A772" s="7"/>
      <c r="B772" s="7"/>
      <c r="C772" s="122"/>
      <c r="D772" s="122"/>
      <c r="E772" s="122"/>
    </row>
    <row r="773" spans="1:5" ht="12.75">
      <c r="A773" s="7"/>
      <c r="B773" s="7"/>
      <c r="C773" s="122"/>
      <c r="D773" s="122"/>
      <c r="E773" s="122"/>
    </row>
    <row r="774" spans="1:5" ht="12.75">
      <c r="A774" s="7"/>
      <c r="B774" s="7"/>
      <c r="C774" s="122"/>
      <c r="D774" s="122"/>
      <c r="E774" s="122"/>
    </row>
    <row r="775" spans="1:5" ht="12.75">
      <c r="A775" s="7"/>
      <c r="B775" s="7"/>
      <c r="C775" s="122"/>
      <c r="D775" s="122"/>
      <c r="E775" s="122"/>
    </row>
    <row r="776" spans="1:5" ht="12.75">
      <c r="A776" s="7"/>
      <c r="B776" s="7"/>
      <c r="C776" s="122"/>
      <c r="D776" s="122"/>
      <c r="E776" s="122"/>
    </row>
    <row r="777" spans="1:5" ht="12.75">
      <c r="A777" s="7"/>
      <c r="B777" s="7"/>
      <c r="C777" s="122"/>
      <c r="D777" s="122"/>
      <c r="E777" s="122"/>
    </row>
    <row r="778" spans="1:5" ht="12.75">
      <c r="A778" s="7"/>
      <c r="B778" s="7"/>
      <c r="C778" s="122"/>
      <c r="D778" s="122"/>
      <c r="E778" s="122"/>
    </row>
    <row r="779" spans="1:5" ht="12.75">
      <c r="A779" s="7"/>
      <c r="B779" s="7"/>
      <c r="C779" s="122"/>
      <c r="D779" s="122"/>
      <c r="E779" s="122"/>
    </row>
    <row r="780" spans="1:5" ht="12.75">
      <c r="A780" s="7"/>
      <c r="B780" s="7"/>
      <c r="C780" s="122"/>
      <c r="D780" s="122"/>
      <c r="E780" s="122"/>
    </row>
    <row r="781" spans="1:5" ht="12.75">
      <c r="A781" s="7"/>
      <c r="B781" s="7"/>
      <c r="C781" s="122"/>
      <c r="D781" s="122"/>
      <c r="E781" s="122"/>
    </row>
    <row r="782" spans="1:5" ht="12.75">
      <c r="A782" s="7"/>
      <c r="B782" s="7"/>
      <c r="C782" s="122"/>
      <c r="D782" s="122"/>
      <c r="E782" s="122"/>
    </row>
    <row r="783" spans="1:5" ht="12.75">
      <c r="A783" s="7"/>
      <c r="B783" s="7"/>
      <c r="C783" s="122"/>
      <c r="D783" s="122"/>
      <c r="E783" s="122"/>
    </row>
    <row r="784" spans="1:5" ht="12.75">
      <c r="A784" s="7"/>
      <c r="B784" s="7"/>
      <c r="C784" s="122"/>
      <c r="D784" s="122"/>
      <c r="E784" s="122"/>
    </row>
    <row r="785" spans="1:5" ht="12.75">
      <c r="A785" s="7"/>
      <c r="B785" s="7"/>
      <c r="C785" s="122"/>
      <c r="D785" s="122"/>
      <c r="E785" s="122"/>
    </row>
    <row r="786" spans="1:5" ht="12.75">
      <c r="A786" s="7"/>
      <c r="B786" s="7"/>
      <c r="C786" s="122"/>
      <c r="D786" s="122"/>
      <c r="E786" s="122"/>
    </row>
    <row r="787" spans="1:5" ht="12.75">
      <c r="A787" s="7"/>
      <c r="B787" s="7"/>
      <c r="C787" s="122"/>
      <c r="D787" s="122"/>
      <c r="E787" s="122"/>
    </row>
    <row r="788" spans="1:5" ht="12.75">
      <c r="A788" s="7"/>
      <c r="B788" s="7"/>
      <c r="C788" s="122"/>
      <c r="D788" s="122"/>
      <c r="E788" s="122"/>
    </row>
    <row r="789" spans="1:5" ht="12.75">
      <c r="A789" s="7"/>
      <c r="B789" s="7"/>
      <c r="C789" s="122"/>
      <c r="D789" s="122"/>
      <c r="E789" s="122"/>
    </row>
    <row r="790" spans="1:5" ht="12.75">
      <c r="A790" s="7"/>
      <c r="B790" s="7"/>
      <c r="C790" s="122"/>
      <c r="D790" s="122"/>
      <c r="E790" s="122"/>
    </row>
    <row r="791" spans="1:5" ht="12.75">
      <c r="A791" s="7"/>
      <c r="B791" s="7"/>
      <c r="C791" s="122"/>
      <c r="D791" s="122"/>
      <c r="E791" s="122"/>
    </row>
    <row r="792" spans="1:5" ht="12.75">
      <c r="A792" s="7"/>
      <c r="B792" s="7"/>
      <c r="C792" s="122"/>
      <c r="D792" s="122"/>
      <c r="E792" s="122"/>
    </row>
    <row r="793" spans="1:5" ht="12.75">
      <c r="A793" s="7"/>
      <c r="B793" s="7"/>
      <c r="C793" s="122"/>
      <c r="D793" s="122"/>
      <c r="E793" s="122"/>
    </row>
    <row r="794" spans="1:5" ht="12.75">
      <c r="A794" s="7"/>
      <c r="B794" s="7"/>
      <c r="C794" s="122"/>
      <c r="D794" s="122"/>
      <c r="E794" s="122"/>
    </row>
    <row r="795" spans="1:5" ht="12.75">
      <c r="A795" s="7"/>
      <c r="B795" s="7"/>
      <c r="C795" s="122"/>
      <c r="D795" s="122"/>
      <c r="E795" s="122"/>
    </row>
    <row r="796" spans="1:5" ht="12.75">
      <c r="A796" s="7"/>
      <c r="B796" s="7"/>
      <c r="C796" s="122"/>
      <c r="D796" s="122"/>
      <c r="E796" s="122"/>
    </row>
    <row r="797" spans="1:5" ht="12.75">
      <c r="A797" s="7"/>
      <c r="B797" s="7"/>
      <c r="C797" s="122"/>
      <c r="D797" s="122"/>
      <c r="E797" s="122"/>
    </row>
    <row r="798" spans="1:5" ht="12.75">
      <c r="A798" s="7"/>
      <c r="B798" s="7"/>
      <c r="C798" s="122"/>
      <c r="D798" s="122"/>
      <c r="E798" s="122"/>
    </row>
    <row r="799" spans="1:5" ht="12.75">
      <c r="A799" s="7"/>
      <c r="B799" s="7"/>
      <c r="C799" s="122"/>
      <c r="D799" s="122"/>
      <c r="E799" s="122"/>
    </row>
    <row r="800" spans="1:5" ht="12.75">
      <c r="A800" s="7"/>
      <c r="B800" s="7"/>
      <c r="C800" s="122"/>
      <c r="D800" s="122"/>
      <c r="E800" s="122"/>
    </row>
    <row r="801" spans="1:5" ht="12.75">
      <c r="A801" s="7"/>
      <c r="B801" s="7"/>
      <c r="C801" s="122"/>
      <c r="D801" s="122"/>
      <c r="E801" s="122"/>
    </row>
    <row r="802" spans="1:5" ht="12.75">
      <c r="A802" s="7"/>
      <c r="B802" s="7"/>
      <c r="C802" s="122"/>
      <c r="D802" s="122"/>
      <c r="E802" s="122"/>
    </row>
    <row r="803" spans="1:5" ht="12.75">
      <c r="A803" s="7"/>
      <c r="B803" s="7"/>
      <c r="C803" s="122"/>
      <c r="D803" s="122"/>
      <c r="E803" s="122"/>
    </row>
    <row r="804" spans="1:5" ht="12.75">
      <c r="A804" s="7"/>
      <c r="B804" s="7"/>
      <c r="C804" s="122"/>
      <c r="D804" s="122"/>
      <c r="E804" s="122"/>
    </row>
    <row r="805" spans="1:5" ht="12.75">
      <c r="A805" s="7"/>
      <c r="B805" s="7"/>
      <c r="C805" s="122"/>
      <c r="D805" s="122"/>
      <c r="E805" s="122"/>
    </row>
    <row r="806" spans="1:5" ht="12.75">
      <c r="A806" s="7"/>
      <c r="B806" s="7"/>
      <c r="C806" s="122"/>
      <c r="D806" s="122"/>
      <c r="E806" s="122"/>
    </row>
    <row r="807" spans="1:5" ht="12.75">
      <c r="A807" s="7"/>
      <c r="B807" s="7"/>
      <c r="C807" s="122"/>
      <c r="D807" s="122"/>
      <c r="E807" s="122"/>
    </row>
    <row r="808" spans="1:5" ht="12.75">
      <c r="A808" s="7"/>
      <c r="B808" s="7"/>
      <c r="C808" s="122"/>
      <c r="D808" s="122"/>
      <c r="E808" s="122"/>
    </row>
    <row r="809" spans="1:5" ht="12.75">
      <c r="A809" s="7"/>
      <c r="B809" s="7"/>
      <c r="C809" s="122"/>
      <c r="D809" s="122"/>
      <c r="E809" s="122"/>
    </row>
    <row r="810" spans="1:5" ht="12.75">
      <c r="A810" s="7"/>
      <c r="B810" s="7"/>
      <c r="C810" s="122"/>
      <c r="D810" s="122"/>
      <c r="E810" s="122"/>
    </row>
    <row r="811" spans="1:5" ht="12.75">
      <c r="A811" s="7"/>
      <c r="B811" s="7"/>
      <c r="C811" s="122"/>
      <c r="D811" s="122"/>
      <c r="E811" s="122"/>
    </row>
    <row r="812" spans="1:5" ht="12.75">
      <c r="A812" s="7"/>
      <c r="B812" s="7"/>
      <c r="C812" s="122"/>
      <c r="D812" s="122"/>
      <c r="E812" s="122"/>
    </row>
    <row r="813" spans="1:5" ht="12.75">
      <c r="A813" s="7"/>
      <c r="B813" s="7"/>
      <c r="C813" s="122"/>
      <c r="D813" s="122"/>
      <c r="E813" s="122"/>
    </row>
    <row r="814" spans="1:5" ht="12.75">
      <c r="A814" s="7"/>
      <c r="B814" s="7"/>
      <c r="C814" s="122"/>
      <c r="D814" s="122"/>
      <c r="E814" s="122"/>
    </row>
    <row r="815" spans="1:5" ht="12.75">
      <c r="A815" s="7"/>
      <c r="B815" s="7"/>
      <c r="C815" s="122"/>
      <c r="D815" s="122"/>
      <c r="E815" s="122"/>
    </row>
    <row r="816" spans="1:5" ht="12.75">
      <c r="A816" s="7"/>
      <c r="B816" s="7"/>
      <c r="C816" s="122"/>
      <c r="D816" s="122"/>
      <c r="E816" s="122"/>
    </row>
    <row r="817" spans="1:5" ht="12.75">
      <c r="A817" s="7"/>
      <c r="B817" s="7"/>
      <c r="C817" s="122"/>
      <c r="D817" s="122"/>
      <c r="E817" s="122"/>
    </row>
    <row r="818" spans="1:5" ht="12.75">
      <c r="A818" s="7"/>
      <c r="B818" s="7"/>
      <c r="C818" s="122"/>
      <c r="D818" s="122"/>
      <c r="E818" s="122"/>
    </row>
    <row r="819" spans="1:5" ht="12.75">
      <c r="A819" s="7"/>
      <c r="B819" s="7"/>
      <c r="C819" s="122"/>
      <c r="D819" s="122"/>
      <c r="E819" s="122"/>
    </row>
    <row r="820" spans="1:5" ht="12.75">
      <c r="A820" s="7"/>
      <c r="B820" s="7"/>
      <c r="C820" s="122"/>
      <c r="D820" s="122"/>
      <c r="E820" s="122"/>
    </row>
    <row r="821" spans="1:5" ht="12.75">
      <c r="A821" s="7"/>
      <c r="B821" s="7"/>
      <c r="C821" s="122"/>
      <c r="D821" s="122"/>
      <c r="E821" s="122"/>
    </row>
    <row r="822" spans="1:5" ht="12.75">
      <c r="A822" s="7"/>
      <c r="B822" s="7"/>
      <c r="C822" s="122"/>
      <c r="D822" s="122"/>
      <c r="E822" s="122"/>
    </row>
    <row r="823" spans="1:5" ht="12.75">
      <c r="A823" s="7"/>
      <c r="B823" s="7"/>
      <c r="C823" s="122"/>
      <c r="D823" s="122"/>
      <c r="E823" s="122"/>
    </row>
    <row r="824" spans="1:5" ht="12.75">
      <c r="A824" s="7"/>
      <c r="B824" s="7"/>
      <c r="C824" s="122"/>
      <c r="D824" s="122"/>
      <c r="E824" s="122"/>
    </row>
    <row r="825" spans="1:5" ht="12.75">
      <c r="A825" s="7"/>
      <c r="B825" s="7"/>
      <c r="C825" s="122"/>
      <c r="D825" s="122"/>
      <c r="E825" s="122"/>
    </row>
    <row r="826" spans="1:5" ht="12.75">
      <c r="A826" s="7"/>
      <c r="B826" s="7"/>
      <c r="C826" s="122"/>
      <c r="D826" s="122"/>
      <c r="E826" s="122"/>
    </row>
    <row r="827" spans="1:5" ht="12.75">
      <c r="A827" s="7"/>
      <c r="B827" s="7"/>
      <c r="C827" s="122"/>
      <c r="D827" s="122"/>
      <c r="E827" s="122"/>
    </row>
    <row r="828" spans="1:5" ht="12.75">
      <c r="A828" s="7"/>
      <c r="B828" s="7"/>
      <c r="C828" s="122"/>
      <c r="D828" s="122"/>
      <c r="E828" s="122"/>
    </row>
    <row r="829" spans="1:5" ht="12.75">
      <c r="A829" s="7"/>
      <c r="B829" s="7"/>
      <c r="C829" s="122"/>
      <c r="D829" s="122"/>
      <c r="E829" s="122"/>
    </row>
    <row r="830" spans="1:5" ht="12.75">
      <c r="A830" s="7"/>
      <c r="B830" s="7"/>
      <c r="C830" s="122"/>
      <c r="D830" s="122"/>
      <c r="E830" s="122"/>
    </row>
    <row r="831" spans="1:5" ht="12.75">
      <c r="A831" s="7"/>
      <c r="B831" s="7"/>
      <c r="C831" s="122"/>
      <c r="D831" s="122"/>
      <c r="E831" s="122"/>
    </row>
    <row r="832" spans="1:5" ht="12.75">
      <c r="A832" s="7"/>
      <c r="B832" s="7"/>
      <c r="C832" s="122"/>
      <c r="D832" s="122"/>
      <c r="E832" s="122"/>
    </row>
    <row r="833" spans="1:5" ht="12.75">
      <c r="A833" s="7"/>
      <c r="B833" s="7"/>
      <c r="C833" s="122"/>
      <c r="D833" s="122"/>
      <c r="E833" s="122"/>
    </row>
    <row r="834" spans="1:5" ht="12.75">
      <c r="A834" s="7"/>
      <c r="B834" s="7"/>
      <c r="C834" s="122"/>
      <c r="D834" s="122"/>
      <c r="E834" s="122"/>
    </row>
    <row r="835" spans="1:5" ht="12.75">
      <c r="A835" s="7"/>
      <c r="B835" s="7"/>
      <c r="C835" s="122"/>
      <c r="D835" s="122"/>
      <c r="E835" s="122"/>
    </row>
    <row r="836" spans="1:5" ht="12.75">
      <c r="A836" s="7"/>
      <c r="B836" s="7"/>
      <c r="C836" s="122"/>
      <c r="D836" s="122"/>
      <c r="E836" s="122"/>
    </row>
    <row r="837" spans="1:5" ht="12.75">
      <c r="A837" s="7"/>
      <c r="B837" s="7"/>
      <c r="C837" s="122"/>
      <c r="D837" s="122"/>
      <c r="E837" s="122"/>
    </row>
    <row r="838" spans="1:5" ht="12.75">
      <c r="A838" s="7"/>
      <c r="B838" s="7"/>
      <c r="C838" s="122"/>
      <c r="D838" s="122"/>
      <c r="E838" s="122"/>
    </row>
    <row r="839" spans="1:5" ht="12.75">
      <c r="A839" s="7"/>
      <c r="B839" s="7"/>
      <c r="C839" s="122"/>
      <c r="D839" s="122"/>
      <c r="E839" s="122"/>
    </row>
    <row r="840" spans="1:5" ht="12.75">
      <c r="A840" s="7"/>
      <c r="B840" s="7"/>
      <c r="C840" s="122"/>
      <c r="D840" s="122"/>
      <c r="E840" s="122"/>
    </row>
    <row r="841" spans="1:5" ht="12.75">
      <c r="A841" s="7"/>
      <c r="B841" s="7"/>
      <c r="C841" s="122"/>
      <c r="D841" s="122"/>
      <c r="E841" s="122"/>
    </row>
    <row r="842" spans="1:5" ht="12.75">
      <c r="A842" s="7"/>
      <c r="B842" s="7"/>
      <c r="C842" s="122"/>
      <c r="D842" s="122"/>
      <c r="E842" s="122"/>
    </row>
    <row r="843" spans="1:5" ht="12.75">
      <c r="A843" s="7"/>
      <c r="B843" s="7"/>
      <c r="C843" s="122"/>
      <c r="D843" s="122"/>
      <c r="E843" s="122"/>
    </row>
    <row r="844" spans="1:5" ht="12.75">
      <c r="A844" s="7"/>
      <c r="B844" s="7"/>
      <c r="C844" s="122"/>
      <c r="D844" s="122"/>
      <c r="E844" s="122"/>
    </row>
    <row r="845" spans="1:5" ht="12.75">
      <c r="A845" s="7"/>
      <c r="B845" s="7"/>
      <c r="C845" s="122"/>
      <c r="D845" s="122"/>
      <c r="E845" s="122"/>
    </row>
    <row r="846" spans="1:5" ht="12.75">
      <c r="A846" s="7"/>
      <c r="B846" s="7"/>
      <c r="C846" s="122"/>
      <c r="D846" s="122"/>
      <c r="E846" s="122"/>
    </row>
    <row r="847" spans="1:5" ht="12.75">
      <c r="A847" s="7"/>
      <c r="B847" s="7"/>
      <c r="C847" s="122"/>
      <c r="D847" s="122"/>
      <c r="E847" s="122"/>
    </row>
    <row r="848" spans="1:5" ht="12.75">
      <c r="A848" s="7"/>
      <c r="B848" s="7"/>
      <c r="C848" s="122"/>
      <c r="D848" s="122"/>
      <c r="E848" s="122"/>
    </row>
    <row r="849" spans="1:5" ht="12.75">
      <c r="A849" s="7"/>
      <c r="B849" s="7"/>
      <c r="C849" s="122"/>
      <c r="D849" s="122"/>
      <c r="E849" s="122"/>
    </row>
    <row r="850" spans="1:5" ht="12.75">
      <c r="A850" s="7"/>
      <c r="B850" s="7"/>
      <c r="C850" s="122"/>
      <c r="D850" s="122"/>
      <c r="E850" s="122"/>
    </row>
    <row r="851" spans="1:5" ht="12.75">
      <c r="A851" s="7"/>
      <c r="B851" s="7"/>
      <c r="C851" s="122"/>
      <c r="D851" s="122"/>
      <c r="E851" s="122"/>
    </row>
    <row r="852" spans="1:5" ht="12.75">
      <c r="A852" s="7"/>
      <c r="B852" s="7"/>
      <c r="C852" s="122"/>
      <c r="D852" s="122"/>
      <c r="E852" s="122"/>
    </row>
    <row r="853" spans="1:5" ht="12.75">
      <c r="A853" s="7"/>
      <c r="B853" s="7"/>
      <c r="C853" s="122"/>
      <c r="D853" s="122"/>
      <c r="E853" s="122"/>
    </row>
    <row r="854" spans="1:5" ht="12.75">
      <c r="A854" s="7"/>
      <c r="B854" s="7"/>
      <c r="C854" s="122"/>
      <c r="D854" s="122"/>
      <c r="E854" s="122"/>
    </row>
    <row r="855" spans="1:5" ht="12.75">
      <c r="A855" s="7"/>
      <c r="B855" s="7"/>
      <c r="C855" s="122"/>
      <c r="D855" s="122"/>
      <c r="E855" s="122"/>
    </row>
    <row r="856" spans="1:5" ht="12.75">
      <c r="A856" s="7"/>
      <c r="B856" s="7"/>
      <c r="C856" s="122"/>
      <c r="D856" s="122"/>
      <c r="E856" s="122"/>
    </row>
    <row r="857" spans="1:5" ht="12.75">
      <c r="A857" s="7"/>
      <c r="B857" s="7"/>
      <c r="C857" s="122"/>
      <c r="D857" s="122"/>
      <c r="E857" s="122"/>
    </row>
    <row r="858" spans="1:5" ht="12.75">
      <c r="A858" s="7"/>
      <c r="B858" s="7"/>
      <c r="C858" s="122"/>
      <c r="D858" s="122"/>
      <c r="E858" s="122"/>
    </row>
    <row r="859" spans="1:5" ht="12.75">
      <c r="A859" s="7"/>
      <c r="B859" s="7"/>
      <c r="C859" s="122"/>
      <c r="D859" s="122"/>
      <c r="E859" s="122"/>
    </row>
    <row r="860" spans="1:5" ht="12.75">
      <c r="A860" s="7"/>
      <c r="B860" s="7"/>
      <c r="C860" s="122"/>
      <c r="D860" s="122"/>
      <c r="E860" s="122"/>
    </row>
    <row r="861" spans="1:5" ht="12.75">
      <c r="A861" s="7"/>
      <c r="B861" s="7"/>
      <c r="C861" s="122"/>
      <c r="D861" s="122"/>
      <c r="E861" s="122"/>
    </row>
    <row r="862" spans="1:5" ht="12.75">
      <c r="A862" s="7"/>
      <c r="B862" s="7"/>
      <c r="C862" s="122"/>
      <c r="D862" s="122"/>
      <c r="E862" s="122"/>
    </row>
    <row r="863" spans="1:5" ht="12.75">
      <c r="A863" s="7"/>
      <c r="B863" s="7"/>
      <c r="C863" s="122"/>
      <c r="D863" s="122"/>
      <c r="E863" s="122"/>
    </row>
    <row r="864" spans="1:5" ht="12.75">
      <c r="A864" s="7"/>
      <c r="B864" s="7"/>
      <c r="C864" s="122"/>
      <c r="D864" s="122"/>
      <c r="E864" s="122"/>
    </row>
    <row r="865" spans="1:5" ht="12.75">
      <c r="A865" s="7"/>
      <c r="B865" s="7"/>
      <c r="C865" s="122"/>
      <c r="D865" s="122"/>
      <c r="E865" s="122"/>
    </row>
    <row r="866" spans="1:5" ht="12.75">
      <c r="A866" s="7"/>
      <c r="B866" s="7"/>
      <c r="C866" s="122"/>
      <c r="D866" s="122"/>
      <c r="E866" s="122"/>
    </row>
    <row r="867" spans="1:5" ht="12.75">
      <c r="A867" s="7"/>
      <c r="B867" s="7"/>
      <c r="C867" s="122"/>
      <c r="D867" s="122"/>
      <c r="E867" s="122"/>
    </row>
    <row r="868" spans="1:5" ht="12.75">
      <c r="A868" s="7"/>
      <c r="B868" s="7"/>
      <c r="C868" s="122"/>
      <c r="D868" s="122"/>
      <c r="E868" s="122"/>
    </row>
    <row r="869" spans="1:5" ht="12.75">
      <c r="A869" s="7"/>
      <c r="B869" s="7"/>
      <c r="C869" s="122"/>
      <c r="D869" s="122"/>
      <c r="E869" s="122"/>
    </row>
    <row r="870" spans="1:5" ht="12.75">
      <c r="A870" s="7"/>
      <c r="B870" s="7"/>
      <c r="C870" s="122"/>
      <c r="D870" s="122"/>
      <c r="E870" s="122"/>
    </row>
    <row r="871" spans="1:5" ht="12.75">
      <c r="A871" s="7"/>
      <c r="B871" s="7"/>
      <c r="C871" s="122"/>
      <c r="D871" s="122"/>
      <c r="E871" s="122"/>
    </row>
    <row r="872" spans="1:5" ht="12.75">
      <c r="A872" s="7"/>
      <c r="B872" s="7"/>
      <c r="C872" s="122"/>
      <c r="D872" s="122"/>
      <c r="E872" s="122"/>
    </row>
    <row r="873" spans="1:5" ht="12.75">
      <c r="A873" s="7"/>
      <c r="B873" s="7"/>
      <c r="C873" s="122"/>
      <c r="D873" s="122"/>
      <c r="E873" s="122"/>
    </row>
    <row r="874" spans="1:5" ht="12.75">
      <c r="A874" s="7"/>
      <c r="B874" s="7"/>
      <c r="C874" s="122"/>
      <c r="D874" s="122"/>
      <c r="E874" s="122"/>
    </row>
    <row r="875" spans="1:5" ht="12.75">
      <c r="A875" s="7"/>
      <c r="B875" s="7"/>
      <c r="C875" s="122"/>
      <c r="D875" s="122"/>
      <c r="E875" s="122"/>
    </row>
    <row r="876" spans="1:5" ht="12.75">
      <c r="A876" s="7"/>
      <c r="B876" s="7"/>
      <c r="C876" s="122"/>
      <c r="D876" s="122"/>
      <c r="E876" s="122"/>
    </row>
    <row r="877" spans="1:5" ht="12.75">
      <c r="A877" s="7"/>
      <c r="B877" s="7"/>
      <c r="C877" s="122"/>
      <c r="D877" s="122"/>
      <c r="E877" s="122"/>
    </row>
    <row r="878" spans="1:5" ht="12.75">
      <c r="A878" s="7"/>
      <c r="B878" s="7"/>
      <c r="C878" s="122"/>
      <c r="D878" s="122"/>
      <c r="E878" s="122"/>
    </row>
    <row r="879" spans="1:5" ht="12.75">
      <c r="A879" s="7"/>
      <c r="B879" s="7"/>
      <c r="C879" s="122"/>
      <c r="D879" s="122"/>
      <c r="E879" s="122"/>
    </row>
    <row r="880" spans="1:5" ht="12.75">
      <c r="A880" s="7"/>
      <c r="B880" s="7"/>
      <c r="C880" s="122"/>
      <c r="D880" s="122"/>
      <c r="E880" s="122"/>
    </row>
    <row r="881" spans="1:5" ht="12.75">
      <c r="A881" s="7"/>
      <c r="B881" s="7"/>
      <c r="C881" s="122"/>
      <c r="D881" s="122"/>
      <c r="E881" s="122"/>
    </row>
    <row r="882" spans="1:5" ht="12.75">
      <c r="A882" s="7"/>
      <c r="B882" s="7"/>
      <c r="C882" s="122"/>
      <c r="D882" s="122"/>
      <c r="E882" s="122"/>
    </row>
    <row r="883" spans="1:5" ht="12.75">
      <c r="A883" s="7"/>
      <c r="B883" s="7"/>
      <c r="C883" s="122"/>
      <c r="D883" s="122"/>
      <c r="E883" s="122"/>
    </row>
    <row r="884" spans="1:5" ht="12.75">
      <c r="A884" s="7"/>
      <c r="B884" s="7"/>
      <c r="C884" s="122"/>
      <c r="D884" s="122"/>
      <c r="E884" s="122"/>
    </row>
    <row r="885" spans="1:5" ht="12.75">
      <c r="A885" s="7"/>
      <c r="B885" s="7"/>
      <c r="C885" s="122"/>
      <c r="D885" s="122"/>
      <c r="E885" s="122"/>
    </row>
    <row r="886" spans="1:5" ht="12.75">
      <c r="A886" s="7"/>
      <c r="B886" s="7"/>
      <c r="C886" s="122"/>
      <c r="D886" s="122"/>
      <c r="E886" s="122"/>
    </row>
    <row r="887" spans="1:5" ht="12.75">
      <c r="A887" s="7"/>
      <c r="B887" s="7"/>
      <c r="C887" s="122"/>
      <c r="D887" s="122"/>
      <c r="E887" s="122"/>
    </row>
    <row r="888" spans="1:5" ht="12.75">
      <c r="A888" s="7"/>
      <c r="B888" s="7"/>
      <c r="C888" s="122"/>
      <c r="D888" s="122"/>
      <c r="E888" s="122"/>
    </row>
    <row r="889" spans="1:5" ht="12.75">
      <c r="A889" s="7"/>
      <c r="B889" s="7"/>
      <c r="C889" s="122"/>
      <c r="D889" s="122"/>
      <c r="E889" s="122"/>
    </row>
    <row r="890" spans="1:5" ht="12.75">
      <c r="A890" s="7"/>
      <c r="B890" s="7"/>
      <c r="C890" s="122"/>
      <c r="D890" s="122"/>
      <c r="E890" s="122"/>
    </row>
    <row r="891" spans="1:5" ht="12.75">
      <c r="A891" s="7"/>
      <c r="B891" s="7"/>
      <c r="C891" s="122"/>
      <c r="D891" s="122"/>
      <c r="E891" s="122"/>
    </row>
    <row r="892" spans="1:5" ht="12.75">
      <c r="A892" s="7"/>
      <c r="B892" s="7"/>
      <c r="C892" s="122"/>
      <c r="D892" s="122"/>
      <c r="E892" s="122"/>
    </row>
    <row r="893" spans="1:5" ht="12.75">
      <c r="A893" s="7"/>
      <c r="B893" s="7"/>
      <c r="C893" s="122"/>
      <c r="D893" s="122"/>
      <c r="E893" s="122"/>
    </row>
    <row r="894" spans="1:5" ht="12.75">
      <c r="A894" s="7"/>
      <c r="B894" s="7"/>
      <c r="C894" s="122"/>
      <c r="D894" s="122"/>
      <c r="E894" s="122"/>
    </row>
    <row r="895" spans="1:5" ht="12.75">
      <c r="A895" s="7"/>
      <c r="B895" s="7"/>
      <c r="C895" s="122"/>
      <c r="D895" s="122"/>
      <c r="E895" s="122"/>
    </row>
    <row r="896" spans="1:5" ht="12.75">
      <c r="A896" s="7"/>
      <c r="B896" s="7"/>
      <c r="C896" s="122"/>
      <c r="D896" s="122"/>
      <c r="E896" s="122"/>
    </row>
    <row r="897" spans="1:5" ht="12.75">
      <c r="A897" s="7"/>
      <c r="B897" s="7"/>
      <c r="C897" s="122"/>
      <c r="D897" s="122"/>
      <c r="E897" s="122"/>
    </row>
    <row r="898" spans="1:5" ht="12.75">
      <c r="A898" s="7"/>
      <c r="B898" s="7"/>
      <c r="C898" s="122"/>
      <c r="D898" s="122"/>
      <c r="E898" s="122"/>
    </row>
    <row r="899" spans="1:5" ht="12.75">
      <c r="A899" s="7"/>
      <c r="B899" s="7"/>
      <c r="C899" s="122"/>
      <c r="D899" s="122"/>
      <c r="E899" s="122"/>
    </row>
    <row r="900" spans="1:5" ht="12.75">
      <c r="A900" s="7"/>
      <c r="B900" s="7"/>
      <c r="C900" s="122"/>
      <c r="D900" s="122"/>
      <c r="E900" s="122"/>
    </row>
    <row r="901" spans="1:5" ht="12.75">
      <c r="A901" s="7"/>
      <c r="B901" s="7"/>
      <c r="C901" s="122"/>
      <c r="D901" s="122"/>
      <c r="E901" s="122"/>
    </row>
    <row r="902" spans="1:5" ht="12.75">
      <c r="A902" s="7"/>
      <c r="B902" s="7"/>
      <c r="C902" s="122"/>
      <c r="D902" s="122"/>
      <c r="E902" s="122"/>
    </row>
    <row r="903" spans="1:5" ht="12.75">
      <c r="A903" s="7"/>
      <c r="B903" s="7"/>
      <c r="C903" s="122"/>
      <c r="D903" s="122"/>
      <c r="E903" s="122"/>
    </row>
    <row r="904" spans="1:5" ht="12.75">
      <c r="A904" s="7"/>
      <c r="B904" s="7"/>
      <c r="C904" s="122"/>
      <c r="D904" s="122"/>
      <c r="E904" s="122"/>
    </row>
    <row r="905" spans="1:5" ht="12.75">
      <c r="A905" s="7"/>
      <c r="B905" s="7"/>
      <c r="C905" s="122"/>
      <c r="D905" s="122"/>
      <c r="E905" s="122"/>
    </row>
    <row r="906" spans="1:5" ht="12.75">
      <c r="A906" s="7"/>
      <c r="B906" s="7"/>
      <c r="C906" s="122"/>
      <c r="D906" s="122"/>
      <c r="E906" s="122"/>
    </row>
    <row r="907" spans="1:5" ht="12.75">
      <c r="A907" s="7"/>
      <c r="B907" s="7"/>
      <c r="C907" s="122"/>
      <c r="D907" s="122"/>
      <c r="E907" s="122"/>
    </row>
    <row r="908" spans="1:5" ht="12.75">
      <c r="A908" s="7"/>
      <c r="B908" s="7"/>
      <c r="C908" s="122"/>
      <c r="D908" s="122"/>
      <c r="E908" s="122"/>
    </row>
    <row r="909" spans="1:5" ht="12.75">
      <c r="A909" s="7"/>
      <c r="B909" s="7"/>
      <c r="C909" s="122"/>
      <c r="D909" s="122"/>
      <c r="E909" s="122"/>
    </row>
    <row r="910" spans="1:5" ht="12.75">
      <c r="A910" s="7"/>
      <c r="B910" s="7"/>
      <c r="C910" s="122"/>
      <c r="D910" s="122"/>
      <c r="E910" s="122"/>
    </row>
    <row r="911" spans="1:5" ht="12.75">
      <c r="A911" s="7"/>
      <c r="B911" s="7"/>
      <c r="C911" s="122"/>
      <c r="D911" s="122"/>
      <c r="E911" s="122"/>
    </row>
    <row r="912" spans="1:5" ht="12.75">
      <c r="A912" s="7"/>
      <c r="B912" s="7"/>
      <c r="C912" s="122"/>
      <c r="D912" s="122"/>
      <c r="E912" s="122"/>
    </row>
    <row r="913" spans="1:5" ht="12.75">
      <c r="A913" s="7"/>
      <c r="B913" s="7"/>
      <c r="C913" s="122"/>
      <c r="D913" s="122"/>
      <c r="E913" s="122"/>
    </row>
    <row r="914" spans="1:5" ht="12.75">
      <c r="A914" s="7"/>
      <c r="B914" s="7"/>
      <c r="C914" s="122"/>
      <c r="D914" s="122"/>
      <c r="E914" s="122"/>
    </row>
    <row r="915" spans="1:5" ht="12.75">
      <c r="A915" s="7"/>
      <c r="B915" s="7"/>
      <c r="C915" s="122"/>
      <c r="D915" s="122"/>
      <c r="E915" s="122"/>
    </row>
    <row r="916" spans="1:5" ht="12.75">
      <c r="A916" s="7"/>
      <c r="B916" s="7"/>
      <c r="C916" s="122"/>
      <c r="D916" s="122"/>
      <c r="E916" s="122"/>
    </row>
    <row r="917" spans="1:5" ht="12.75">
      <c r="A917" s="7"/>
      <c r="B917" s="7"/>
      <c r="C917" s="122"/>
      <c r="D917" s="122"/>
      <c r="E917" s="122"/>
    </row>
    <row r="918" spans="1:5" ht="12.75">
      <c r="A918" s="7"/>
      <c r="B918" s="7"/>
      <c r="C918" s="122"/>
      <c r="D918" s="122"/>
      <c r="E918" s="122"/>
    </row>
    <row r="919" spans="1:5" ht="12.75">
      <c r="A919" s="7"/>
      <c r="B919" s="7"/>
      <c r="C919" s="122"/>
      <c r="D919" s="122"/>
      <c r="E919" s="122"/>
    </row>
    <row r="920" spans="1:5" ht="12.75">
      <c r="A920" s="7"/>
      <c r="B920" s="7"/>
      <c r="C920" s="122"/>
      <c r="D920" s="122"/>
      <c r="E920" s="122"/>
    </row>
    <row r="921" spans="1:5" ht="12.75">
      <c r="A921" s="7"/>
      <c r="B921" s="7"/>
      <c r="C921" s="122"/>
      <c r="D921" s="122"/>
      <c r="E921" s="122"/>
    </row>
    <row r="922" spans="1:5" ht="12.75">
      <c r="A922" s="7"/>
      <c r="B922" s="7"/>
      <c r="C922" s="122"/>
      <c r="D922" s="122"/>
      <c r="E922" s="122"/>
    </row>
    <row r="923" spans="1:5" ht="12.75">
      <c r="A923" s="7"/>
      <c r="B923" s="7"/>
      <c r="C923" s="122"/>
      <c r="D923" s="122"/>
      <c r="E923" s="122"/>
    </row>
    <row r="924" spans="1:5" ht="12.75">
      <c r="A924" s="7"/>
      <c r="B924" s="7"/>
      <c r="C924" s="122"/>
      <c r="D924" s="122"/>
      <c r="E924" s="122"/>
    </row>
    <row r="925" spans="1:5" ht="12.75">
      <c r="A925" s="7"/>
      <c r="B925" s="7"/>
      <c r="C925" s="122"/>
      <c r="D925" s="122"/>
      <c r="E925" s="122"/>
    </row>
    <row r="926" spans="1:5" ht="12.75">
      <c r="A926" s="7"/>
      <c r="B926" s="7"/>
      <c r="C926" s="122"/>
      <c r="D926" s="122"/>
      <c r="E926" s="122"/>
    </row>
    <row r="927" spans="1:5" ht="12.75">
      <c r="A927" s="7"/>
      <c r="B927" s="7"/>
      <c r="C927" s="122"/>
      <c r="D927" s="122"/>
      <c r="E927" s="122"/>
    </row>
    <row r="928" spans="1:5" ht="12.75">
      <c r="A928" s="7"/>
      <c r="B928" s="7"/>
      <c r="C928" s="122"/>
      <c r="D928" s="122"/>
      <c r="E928" s="122"/>
    </row>
    <row r="929" spans="1:5" ht="12.75">
      <c r="A929" s="7"/>
      <c r="B929" s="7"/>
      <c r="C929" s="122"/>
      <c r="D929" s="122"/>
      <c r="E929" s="122"/>
    </row>
    <row r="930" spans="1:5" ht="12.75">
      <c r="A930" s="7"/>
      <c r="B930" s="7"/>
      <c r="C930" s="122"/>
      <c r="D930" s="122"/>
      <c r="E930" s="122"/>
    </row>
    <row r="931" spans="1:5" ht="12.75">
      <c r="A931" s="7"/>
      <c r="B931" s="7"/>
      <c r="C931" s="122"/>
      <c r="D931" s="122"/>
      <c r="E931" s="122"/>
    </row>
    <row r="932" spans="1:5" ht="12.75">
      <c r="A932" s="7"/>
      <c r="B932" s="7"/>
      <c r="C932" s="122"/>
      <c r="D932" s="122"/>
      <c r="E932" s="122"/>
    </row>
    <row r="933" spans="1:5" ht="12.75">
      <c r="A933" s="7"/>
      <c r="B933" s="7"/>
      <c r="C933" s="122"/>
      <c r="D933" s="122"/>
      <c r="E933" s="122"/>
    </row>
    <row r="934" spans="1:5" ht="12.75">
      <c r="A934" s="7"/>
      <c r="B934" s="7"/>
      <c r="C934" s="122"/>
      <c r="D934" s="122"/>
      <c r="E934" s="122"/>
    </row>
    <row r="935" spans="1:5" ht="12.75">
      <c r="A935" s="7"/>
      <c r="B935" s="7"/>
      <c r="C935" s="122"/>
      <c r="D935" s="122"/>
      <c r="E935" s="122"/>
    </row>
    <row r="936" spans="1:5" ht="12.75">
      <c r="A936" s="7"/>
      <c r="B936" s="7"/>
      <c r="C936" s="122"/>
      <c r="D936" s="122"/>
      <c r="E936" s="122"/>
    </row>
    <row r="937" spans="1:5" ht="12.75">
      <c r="A937" s="7"/>
      <c r="B937" s="7"/>
      <c r="C937" s="122"/>
      <c r="D937" s="122"/>
      <c r="E937" s="122"/>
    </row>
    <row r="938" spans="1:5" ht="12.75">
      <c r="A938" s="7"/>
      <c r="B938" s="7"/>
      <c r="C938" s="122"/>
      <c r="D938" s="122"/>
      <c r="E938" s="122"/>
    </row>
    <row r="939" spans="1:5" ht="12.75">
      <c r="A939" s="7"/>
      <c r="B939" s="7"/>
      <c r="C939" s="122"/>
      <c r="D939" s="122"/>
      <c r="E939" s="122"/>
    </row>
    <row r="940" spans="1:5" ht="12.75">
      <c r="A940" s="7"/>
      <c r="B940" s="7"/>
      <c r="C940" s="122"/>
      <c r="D940" s="122"/>
      <c r="E940" s="122"/>
    </row>
    <row r="941" spans="1:5" ht="12.75">
      <c r="A941" s="7"/>
      <c r="B941" s="7"/>
      <c r="C941" s="122"/>
      <c r="D941" s="122"/>
      <c r="E941" s="122"/>
    </row>
    <row r="942" spans="1:5" ht="12.75">
      <c r="A942" s="7"/>
      <c r="B942" s="7"/>
      <c r="C942" s="122"/>
      <c r="D942" s="122"/>
      <c r="E942" s="122"/>
    </row>
    <row r="943" spans="1:5" ht="12.75">
      <c r="A943" s="7"/>
      <c r="B943" s="7"/>
      <c r="C943" s="122"/>
      <c r="D943" s="122"/>
      <c r="E943" s="122"/>
    </row>
    <row r="944" spans="1:5" ht="12.75">
      <c r="A944" s="7"/>
      <c r="B944" s="7"/>
      <c r="C944" s="122"/>
      <c r="D944" s="122"/>
      <c r="E944" s="122"/>
    </row>
    <row r="945" spans="1:5" ht="12.75">
      <c r="A945" s="7"/>
      <c r="B945" s="7"/>
      <c r="C945" s="122"/>
      <c r="D945" s="122"/>
      <c r="E945" s="122"/>
    </row>
    <row r="946" spans="1:5" ht="12.75">
      <c r="A946" s="7"/>
      <c r="B946" s="7"/>
      <c r="C946" s="122"/>
      <c r="D946" s="122"/>
      <c r="E946" s="122"/>
    </row>
    <row r="947" spans="1:5" ht="12.75">
      <c r="A947" s="7"/>
      <c r="B947" s="7"/>
      <c r="C947" s="122"/>
      <c r="D947" s="122"/>
      <c r="E947" s="122"/>
    </row>
    <row r="948" spans="1:5" ht="12.75">
      <c r="A948" s="7"/>
      <c r="B948" s="7"/>
      <c r="C948" s="122"/>
      <c r="D948" s="122"/>
      <c r="E948" s="122"/>
    </row>
    <row r="949" spans="1:5" ht="12.75">
      <c r="A949" s="7"/>
      <c r="B949" s="7"/>
      <c r="C949" s="122"/>
      <c r="D949" s="122"/>
      <c r="E949" s="122"/>
    </row>
    <row r="950" spans="1:5" ht="12.75">
      <c r="A950" s="7"/>
      <c r="B950" s="7"/>
      <c r="C950" s="122"/>
      <c r="D950" s="122"/>
      <c r="E950" s="122"/>
    </row>
    <row r="951" spans="1:5" ht="12.75">
      <c r="A951" s="7"/>
      <c r="B951" s="7"/>
      <c r="C951" s="122"/>
      <c r="D951" s="122"/>
      <c r="E951" s="122"/>
    </row>
    <row r="952" spans="1:5" ht="12.75">
      <c r="A952" s="7"/>
      <c r="B952" s="7"/>
      <c r="C952" s="122"/>
      <c r="D952" s="122"/>
      <c r="E952" s="122"/>
    </row>
    <row r="953" spans="1:5" ht="12.75">
      <c r="A953" s="7"/>
      <c r="B953" s="7"/>
      <c r="C953" s="122"/>
      <c r="D953" s="122"/>
      <c r="E953" s="122"/>
    </row>
    <row r="954" spans="1:5" ht="12.75">
      <c r="A954" s="7"/>
      <c r="B954" s="7"/>
      <c r="C954" s="122"/>
      <c r="D954" s="122"/>
      <c r="E954" s="122"/>
    </row>
    <row r="955" spans="1:5" ht="12.75">
      <c r="A955" s="7"/>
      <c r="B955" s="7"/>
      <c r="C955" s="122"/>
      <c r="D955" s="122"/>
      <c r="E955" s="122"/>
    </row>
    <row r="956" spans="1:5" ht="12.75">
      <c r="A956" s="7"/>
      <c r="B956" s="7"/>
      <c r="C956" s="122"/>
      <c r="D956" s="122"/>
      <c r="E956" s="122"/>
    </row>
    <row r="957" spans="1:5" ht="12.75">
      <c r="A957" s="7"/>
      <c r="B957" s="7"/>
      <c r="C957" s="122"/>
      <c r="D957" s="122"/>
      <c r="E957" s="122"/>
    </row>
    <row r="958" spans="1:5" ht="12.75">
      <c r="A958" s="7"/>
      <c r="B958" s="7"/>
      <c r="C958" s="122"/>
      <c r="D958" s="122"/>
      <c r="E958" s="122"/>
    </row>
    <row r="959" spans="1:5" ht="12.75">
      <c r="A959" s="7"/>
      <c r="B959" s="7"/>
      <c r="C959" s="122"/>
      <c r="D959" s="122"/>
      <c r="E959" s="122"/>
    </row>
    <row r="960" spans="1:5" ht="12.75">
      <c r="A960" s="7"/>
      <c r="B960" s="7"/>
      <c r="C960" s="122"/>
      <c r="D960" s="122"/>
      <c r="E960" s="122"/>
    </row>
    <row r="961" spans="1:5" ht="12.75">
      <c r="A961" s="7"/>
      <c r="B961" s="7"/>
      <c r="C961" s="122"/>
      <c r="D961" s="122"/>
      <c r="E961" s="122"/>
    </row>
    <row r="962" spans="1:5" ht="12.75">
      <c r="A962" s="7"/>
      <c r="B962" s="7"/>
      <c r="C962" s="122"/>
      <c r="D962" s="122"/>
      <c r="E962" s="122"/>
    </row>
    <row r="963" spans="1:5" ht="12.75">
      <c r="A963" s="7"/>
      <c r="B963" s="7"/>
      <c r="C963" s="122"/>
      <c r="D963" s="122"/>
      <c r="E963" s="122"/>
    </row>
    <row r="964" spans="1:5" ht="12.75">
      <c r="A964" s="7"/>
      <c r="B964" s="7"/>
      <c r="C964" s="122"/>
      <c r="D964" s="122"/>
      <c r="E964" s="122"/>
    </row>
    <row r="965" spans="1:5" ht="12.75">
      <c r="A965" s="7"/>
      <c r="B965" s="7"/>
      <c r="C965" s="122"/>
      <c r="D965" s="122"/>
      <c r="E965" s="122"/>
    </row>
    <row r="966" spans="1:5" ht="12.75">
      <c r="A966" s="7"/>
      <c r="B966" s="7"/>
      <c r="C966" s="122"/>
      <c r="D966" s="122"/>
      <c r="E966" s="122"/>
    </row>
    <row r="967" spans="1:5" ht="12.75">
      <c r="A967" s="7"/>
      <c r="B967" s="7"/>
      <c r="C967" s="122"/>
      <c r="D967" s="122"/>
      <c r="E967" s="122"/>
    </row>
    <row r="968" spans="1:5" ht="12.75">
      <c r="A968" s="7"/>
      <c r="B968" s="7"/>
      <c r="C968" s="122"/>
      <c r="D968" s="122"/>
      <c r="E968" s="122"/>
    </row>
    <row r="969" spans="1:5" ht="12.75">
      <c r="A969" s="7"/>
      <c r="B969" s="7"/>
      <c r="C969" s="122"/>
      <c r="D969" s="122"/>
      <c r="E969" s="122"/>
    </row>
    <row r="970" spans="1:5" ht="12.75">
      <c r="A970" s="7"/>
      <c r="B970" s="7"/>
      <c r="C970" s="122"/>
      <c r="D970" s="122"/>
      <c r="E970" s="122"/>
    </row>
    <row r="971" spans="1:5" ht="12.75">
      <c r="A971" s="2"/>
      <c r="B971" s="2"/>
      <c r="C971" s="123"/>
      <c r="D971" s="123"/>
      <c r="E971" s="123"/>
    </row>
    <row r="972" spans="1:5" ht="12.75">
      <c r="A972" s="2"/>
      <c r="B972" s="2"/>
      <c r="C972" s="123"/>
      <c r="D972" s="123"/>
      <c r="E972" s="123"/>
    </row>
    <row r="973" spans="1:5" ht="12.75">
      <c r="A973" s="2"/>
      <c r="B973" s="2"/>
      <c r="C973" s="123"/>
      <c r="D973" s="123"/>
      <c r="E973" s="123"/>
    </row>
    <row r="974" spans="1:5" ht="12.75">
      <c r="A974" s="2"/>
      <c r="B974" s="2"/>
      <c r="C974" s="123"/>
      <c r="D974" s="123"/>
      <c r="E974" s="123"/>
    </row>
    <row r="975" spans="1:5" ht="12.75">
      <c r="A975" s="2"/>
      <c r="B975" s="2"/>
      <c r="C975" s="123"/>
      <c r="D975" s="123"/>
      <c r="E975" s="123"/>
    </row>
    <row r="976" spans="1:5" ht="12.75">
      <c r="A976" s="2"/>
      <c r="B976" s="2"/>
      <c r="C976" s="123"/>
      <c r="D976" s="123"/>
      <c r="E976" s="123"/>
    </row>
    <row r="977" spans="1:5" ht="12.75">
      <c r="A977" s="2"/>
      <c r="B977" s="2"/>
      <c r="C977" s="123"/>
      <c r="D977" s="123"/>
      <c r="E977" s="123"/>
    </row>
    <row r="978" spans="1:5" ht="12.75">
      <c r="A978" s="2"/>
      <c r="B978" s="2"/>
      <c r="C978" s="123"/>
      <c r="D978" s="123"/>
      <c r="E978" s="123"/>
    </row>
    <row r="979" spans="1:5" ht="12.75">
      <c r="A979" s="2"/>
      <c r="B979" s="2"/>
      <c r="C979" s="123"/>
      <c r="D979" s="123"/>
      <c r="E979" s="123"/>
    </row>
    <row r="980" spans="1:5" ht="12.75">
      <c r="A980" s="2"/>
      <c r="B980" s="2"/>
      <c r="C980" s="123"/>
      <c r="D980" s="123"/>
      <c r="E980" s="123"/>
    </row>
    <row r="981" spans="1:5" ht="12.75">
      <c r="A981" s="2"/>
      <c r="B981" s="2"/>
      <c r="C981" s="123"/>
      <c r="D981" s="123"/>
      <c r="E981" s="123"/>
    </row>
    <row r="982" spans="1:5" ht="12.75">
      <c r="A982" s="2"/>
      <c r="B982" s="2"/>
      <c r="C982" s="123"/>
      <c r="D982" s="123"/>
      <c r="E982" s="123"/>
    </row>
    <row r="983" spans="1:5" ht="12.75">
      <c r="A983" s="2"/>
      <c r="B983" s="2"/>
      <c r="C983" s="123"/>
      <c r="D983" s="123"/>
      <c r="E983" s="123"/>
    </row>
    <row r="984" spans="1:5" ht="12.75">
      <c r="A984" s="2"/>
      <c r="B984" s="2"/>
      <c r="C984" s="123"/>
      <c r="D984" s="123"/>
      <c r="E984" s="123"/>
    </row>
    <row r="985" spans="1:5" ht="12.75">
      <c r="A985" s="2"/>
      <c r="B985" s="2"/>
      <c r="C985" s="123"/>
      <c r="D985" s="123"/>
      <c r="E985" s="123"/>
    </row>
    <row r="986" spans="1:5" ht="12.75">
      <c r="A986" s="2"/>
      <c r="B986" s="2"/>
      <c r="C986" s="123"/>
      <c r="D986" s="123"/>
      <c r="E986" s="123"/>
    </row>
    <row r="987" spans="1:5" ht="12.75">
      <c r="A987" s="2"/>
      <c r="B987" s="2"/>
      <c r="C987" s="123"/>
      <c r="D987" s="123"/>
      <c r="E987" s="123"/>
    </row>
    <row r="988" spans="1:5" ht="12.75">
      <c r="A988" s="2"/>
      <c r="B988" s="2"/>
      <c r="C988" s="123"/>
      <c r="D988" s="123"/>
      <c r="E988" s="123"/>
    </row>
    <row r="989" spans="1:5" ht="12.75">
      <c r="A989" s="2"/>
      <c r="B989" s="2"/>
      <c r="C989" s="123"/>
      <c r="D989" s="123"/>
      <c r="E989" s="123"/>
    </row>
    <row r="990" spans="1:5" ht="12.75">
      <c r="A990" s="2"/>
      <c r="B990" s="2"/>
      <c r="C990" s="123"/>
      <c r="D990" s="123"/>
      <c r="E990" s="123"/>
    </row>
    <row r="991" spans="1:5" ht="12.75">
      <c r="A991" s="2"/>
      <c r="B991" s="2"/>
      <c r="C991" s="123"/>
      <c r="D991" s="123"/>
      <c r="E991" s="123"/>
    </row>
    <row r="992" spans="1:5" ht="12.75">
      <c r="A992" s="2"/>
      <c r="B992" s="2"/>
      <c r="C992" s="123"/>
      <c r="D992" s="123"/>
      <c r="E992" s="123"/>
    </row>
    <row r="993" spans="1:5" ht="12.75">
      <c r="A993" s="2"/>
      <c r="B993" s="2"/>
      <c r="C993" s="123"/>
      <c r="D993" s="123"/>
      <c r="E993" s="123"/>
    </row>
    <row r="994" spans="1:5" ht="12.75">
      <c r="A994" s="2"/>
      <c r="B994" s="2"/>
      <c r="C994" s="123"/>
      <c r="D994" s="123"/>
      <c r="E994" s="123"/>
    </row>
    <row r="995" spans="1:5" ht="12.75">
      <c r="A995" s="2"/>
      <c r="B995" s="2"/>
      <c r="C995" s="123"/>
      <c r="D995" s="123"/>
      <c r="E995" s="123"/>
    </row>
    <row r="996" spans="1:5" ht="12.75">
      <c r="A996" s="2"/>
      <c r="B996" s="2"/>
      <c r="C996" s="123"/>
      <c r="D996" s="123"/>
      <c r="E996" s="123"/>
    </row>
    <row r="997" spans="1:5" ht="12.75">
      <c r="A997" s="2"/>
      <c r="B997" s="2"/>
      <c r="C997" s="123"/>
      <c r="D997" s="123"/>
      <c r="E997" s="123"/>
    </row>
    <row r="998" spans="1:5" ht="12.75">
      <c r="A998" s="2"/>
      <c r="B998" s="2"/>
      <c r="C998" s="123"/>
      <c r="D998" s="123"/>
      <c r="E998" s="123"/>
    </row>
    <row r="999" spans="1:5" ht="12.75">
      <c r="A999" s="2"/>
      <c r="B999" s="2"/>
      <c r="C999" s="123"/>
      <c r="D999" s="123"/>
      <c r="E999" s="123"/>
    </row>
    <row r="1000" spans="1:5" ht="12.75">
      <c r="A1000" s="2"/>
      <c r="B1000" s="2"/>
      <c r="C1000" s="123"/>
      <c r="D1000" s="123"/>
      <c r="E1000" s="123"/>
    </row>
    <row r="1001" spans="1:5" ht="12.75">
      <c r="A1001" s="2"/>
      <c r="B1001" s="2"/>
      <c r="C1001" s="123"/>
      <c r="D1001" s="123"/>
      <c r="E1001" s="123"/>
    </row>
    <row r="1002" spans="1:5" ht="12.75">
      <c r="A1002" s="2"/>
      <c r="B1002" s="2"/>
      <c r="C1002" s="123"/>
      <c r="D1002" s="123"/>
      <c r="E1002" s="123"/>
    </row>
    <row r="1003" spans="1:5" ht="12.75">
      <c r="A1003" s="2"/>
      <c r="B1003" s="2"/>
      <c r="C1003" s="123"/>
      <c r="D1003" s="123"/>
      <c r="E1003" s="123"/>
    </row>
    <row r="1004" spans="1:5" ht="12.75">
      <c r="A1004" s="2"/>
      <c r="B1004" s="2"/>
      <c r="C1004" s="123"/>
      <c r="D1004" s="123"/>
      <c r="E1004" s="123"/>
    </row>
    <row r="1005" spans="1:5" ht="12.75">
      <c r="A1005" s="2"/>
      <c r="B1005" s="2"/>
      <c r="C1005" s="123"/>
      <c r="D1005" s="123"/>
      <c r="E1005" s="123"/>
    </row>
    <row r="1006" spans="1:5" ht="12.75">
      <c r="A1006" s="2"/>
      <c r="B1006" s="2"/>
      <c r="C1006" s="123"/>
      <c r="D1006" s="123"/>
      <c r="E1006" s="123"/>
    </row>
    <row r="1007" spans="1:5" ht="12.75">
      <c r="A1007" s="2"/>
      <c r="B1007" s="2"/>
      <c r="C1007" s="123"/>
      <c r="D1007" s="123"/>
      <c r="E1007" s="123"/>
    </row>
    <row r="1008" spans="1:5" ht="12.75">
      <c r="A1008" s="2"/>
      <c r="B1008" s="2"/>
      <c r="C1008" s="123"/>
      <c r="D1008" s="123"/>
      <c r="E1008" s="123"/>
    </row>
    <row r="1009" spans="1:5" ht="12.75">
      <c r="A1009" s="2"/>
      <c r="B1009" s="2"/>
      <c r="C1009" s="123"/>
      <c r="D1009" s="123"/>
      <c r="E1009" s="123"/>
    </row>
    <row r="1010" spans="1:5" ht="12.75">
      <c r="A1010" s="2"/>
      <c r="B1010" s="2"/>
      <c r="C1010" s="123"/>
      <c r="D1010" s="123"/>
      <c r="E1010" s="123"/>
    </row>
    <row r="1011" spans="1:5" ht="12.75">
      <c r="A1011" s="2"/>
      <c r="B1011" s="2"/>
      <c r="C1011" s="123"/>
      <c r="D1011" s="123"/>
      <c r="E1011" s="123"/>
    </row>
    <row r="1012" spans="3:5" ht="12.75">
      <c r="C1012" s="124"/>
      <c r="D1012" s="124"/>
      <c r="E1012" s="124"/>
    </row>
    <row r="1013" spans="3:5" ht="12.75">
      <c r="C1013" s="124"/>
      <c r="D1013" s="124"/>
      <c r="E1013" s="124"/>
    </row>
    <row r="1014" spans="3:5" ht="12.75">
      <c r="C1014" s="124"/>
      <c r="D1014" s="124"/>
      <c r="E1014" s="124"/>
    </row>
    <row r="1015" spans="3:5" ht="12.75">
      <c r="C1015" s="124"/>
      <c r="D1015" s="124"/>
      <c r="E1015" s="124"/>
    </row>
    <row r="1016" spans="3:5" ht="12.75">
      <c r="C1016" s="124"/>
      <c r="D1016" s="124"/>
      <c r="E1016" s="124"/>
    </row>
    <row r="1017" spans="3:5" ht="12.75">
      <c r="C1017" s="124"/>
      <c r="D1017" s="124"/>
      <c r="E1017" s="124"/>
    </row>
    <row r="1018" spans="3:5" ht="12.75">
      <c r="C1018" s="124"/>
      <c r="D1018" s="124"/>
      <c r="E1018" s="124"/>
    </row>
    <row r="1019" spans="3:5" ht="12.75">
      <c r="C1019" s="124"/>
      <c r="D1019" s="124"/>
      <c r="E1019" s="124"/>
    </row>
    <row r="1020" spans="3:5" ht="12.75">
      <c r="C1020" s="124"/>
      <c r="D1020" s="124"/>
      <c r="E1020" s="124"/>
    </row>
    <row r="1021" spans="3:5" ht="12.75">
      <c r="C1021" s="124"/>
      <c r="D1021" s="124"/>
      <c r="E1021" s="124"/>
    </row>
    <row r="1022" spans="3:5" ht="12.75">
      <c r="C1022" s="124"/>
      <c r="D1022" s="124"/>
      <c r="E1022" s="124"/>
    </row>
    <row r="1023" spans="3:5" ht="12.75">
      <c r="C1023" s="124"/>
      <c r="D1023" s="124"/>
      <c r="E1023" s="124"/>
    </row>
    <row r="1024" spans="3:5" ht="12.75">
      <c r="C1024" s="124"/>
      <c r="D1024" s="124"/>
      <c r="E1024" s="124"/>
    </row>
    <row r="1025" spans="3:5" ht="12.75">
      <c r="C1025" s="124"/>
      <c r="D1025" s="124"/>
      <c r="E1025" s="124"/>
    </row>
    <row r="1026" spans="3:5" ht="12.75">
      <c r="C1026" s="124"/>
      <c r="D1026" s="124"/>
      <c r="E1026" s="124"/>
    </row>
    <row r="1027" spans="3:5" ht="12.75">
      <c r="C1027" s="124"/>
      <c r="D1027" s="124"/>
      <c r="E1027" s="124"/>
    </row>
    <row r="1028" spans="3:5" ht="12.75">
      <c r="C1028" s="124"/>
      <c r="D1028" s="124"/>
      <c r="E1028" s="124"/>
    </row>
    <row r="1029" spans="3:5" ht="12.75">
      <c r="C1029" s="124"/>
      <c r="D1029" s="124"/>
      <c r="E1029" s="124"/>
    </row>
    <row r="1030" spans="3:5" ht="12.75">
      <c r="C1030" s="124"/>
      <c r="D1030" s="124"/>
      <c r="E1030" s="124"/>
    </row>
    <row r="1031" spans="3:5" ht="12.75">
      <c r="C1031" s="124"/>
      <c r="D1031" s="124"/>
      <c r="E1031" s="124"/>
    </row>
    <row r="1032" spans="3:5" ht="12.75">
      <c r="C1032" s="124"/>
      <c r="D1032" s="124"/>
      <c r="E1032" s="124"/>
    </row>
    <row r="1033" spans="3:5" ht="12.75">
      <c r="C1033" s="124"/>
      <c r="D1033" s="124"/>
      <c r="E1033" s="124"/>
    </row>
    <row r="1034" spans="3:5" ht="12.75">
      <c r="C1034" s="124"/>
      <c r="D1034" s="124"/>
      <c r="E1034" s="124"/>
    </row>
    <row r="1035" spans="3:5" ht="12.75">
      <c r="C1035" s="124"/>
      <c r="D1035" s="124"/>
      <c r="E1035" s="124"/>
    </row>
    <row r="1036" spans="3:5" ht="12.75">
      <c r="C1036" s="124"/>
      <c r="D1036" s="124"/>
      <c r="E1036" s="124"/>
    </row>
    <row r="1037" spans="3:5" ht="12.75">
      <c r="C1037" s="124"/>
      <c r="D1037" s="124"/>
      <c r="E1037" s="124"/>
    </row>
    <row r="1038" spans="3:5" ht="12.75">
      <c r="C1038" s="124"/>
      <c r="D1038" s="124"/>
      <c r="E1038" s="124"/>
    </row>
    <row r="1039" spans="3:5" ht="12.75">
      <c r="C1039" s="124"/>
      <c r="D1039" s="124"/>
      <c r="E1039" s="124"/>
    </row>
    <row r="1040" spans="3:5" ht="12.75">
      <c r="C1040" s="124"/>
      <c r="D1040" s="124"/>
      <c r="E1040" s="124"/>
    </row>
    <row r="1041" spans="3:5" ht="12.75">
      <c r="C1041" s="124"/>
      <c r="D1041" s="124"/>
      <c r="E1041" s="124"/>
    </row>
    <row r="1042" spans="3:5" ht="12.75">
      <c r="C1042" s="124"/>
      <c r="D1042" s="124"/>
      <c r="E1042" s="124"/>
    </row>
    <row r="1043" spans="3:5" ht="12.75">
      <c r="C1043" s="124"/>
      <c r="D1043" s="124"/>
      <c r="E1043" s="124"/>
    </row>
    <row r="1044" spans="3:5" ht="12.75">
      <c r="C1044" s="124"/>
      <c r="D1044" s="124"/>
      <c r="E1044" s="124"/>
    </row>
    <row r="1045" spans="3:5" ht="12.75">
      <c r="C1045" s="124"/>
      <c r="D1045" s="124"/>
      <c r="E1045" s="124"/>
    </row>
    <row r="1046" spans="3:5" ht="12.75">
      <c r="C1046" s="124"/>
      <c r="D1046" s="124"/>
      <c r="E1046" s="124"/>
    </row>
    <row r="1047" spans="3:5" ht="12.75">
      <c r="C1047" s="124"/>
      <c r="D1047" s="124"/>
      <c r="E1047" s="124"/>
    </row>
    <row r="1048" spans="3:5" ht="12.75">
      <c r="C1048" s="124"/>
      <c r="D1048" s="124"/>
      <c r="E1048" s="124"/>
    </row>
    <row r="1049" spans="3:5" ht="12.75">
      <c r="C1049" s="124"/>
      <c r="D1049" s="124"/>
      <c r="E1049" s="124"/>
    </row>
    <row r="1050" spans="3:5" ht="12.75">
      <c r="C1050" s="124"/>
      <c r="D1050" s="124"/>
      <c r="E1050" s="124"/>
    </row>
    <row r="1051" spans="3:5" ht="12.75">
      <c r="C1051" s="124"/>
      <c r="D1051" s="124"/>
      <c r="E1051" s="124"/>
    </row>
    <row r="1052" spans="3:5" ht="12.75">
      <c r="C1052" s="124"/>
      <c r="D1052" s="124"/>
      <c r="E1052" s="124"/>
    </row>
    <row r="1053" spans="3:5" ht="12.75">
      <c r="C1053" s="124"/>
      <c r="D1053" s="124"/>
      <c r="E1053" s="124"/>
    </row>
    <row r="1054" spans="3:5" ht="12.75">
      <c r="C1054" s="124"/>
      <c r="D1054" s="124"/>
      <c r="E1054" s="124"/>
    </row>
    <row r="1055" spans="3:5" ht="12.75">
      <c r="C1055" s="124"/>
      <c r="D1055" s="124"/>
      <c r="E1055" s="124"/>
    </row>
    <row r="1056" spans="3:5" ht="12.75">
      <c r="C1056" s="124"/>
      <c r="D1056" s="124"/>
      <c r="E1056" s="124"/>
    </row>
    <row r="1057" spans="3:5" ht="12.75">
      <c r="C1057" s="124"/>
      <c r="D1057" s="124"/>
      <c r="E1057" s="124"/>
    </row>
    <row r="1058" spans="3:5" ht="12.75">
      <c r="C1058" s="124"/>
      <c r="D1058" s="124"/>
      <c r="E1058" s="124"/>
    </row>
    <row r="1059" spans="3:5" ht="12.75">
      <c r="C1059" s="124"/>
      <c r="D1059" s="124"/>
      <c r="E1059" s="124"/>
    </row>
    <row r="1060" spans="3:5" ht="12.75">
      <c r="C1060" s="124"/>
      <c r="D1060" s="124"/>
      <c r="E1060" s="124"/>
    </row>
    <row r="1061" spans="3:5" ht="12.75">
      <c r="C1061" s="124"/>
      <c r="D1061" s="124"/>
      <c r="E1061" s="124"/>
    </row>
    <row r="1062" spans="3:5" ht="12.75">
      <c r="C1062" s="124"/>
      <c r="D1062" s="124"/>
      <c r="E1062" s="124"/>
    </row>
    <row r="1063" spans="3:5" ht="12.75">
      <c r="C1063" s="124"/>
      <c r="D1063" s="124"/>
      <c r="E1063" s="124"/>
    </row>
    <row r="1064" spans="3:5" ht="12.75">
      <c r="C1064" s="124"/>
      <c r="D1064" s="124"/>
      <c r="E1064" s="124"/>
    </row>
    <row r="1065" spans="3:5" ht="12.75">
      <c r="C1065" s="124"/>
      <c r="D1065" s="124"/>
      <c r="E1065" s="124"/>
    </row>
    <row r="1066" spans="3:5" ht="12.75">
      <c r="C1066" s="124"/>
      <c r="D1066" s="124"/>
      <c r="E1066" s="124"/>
    </row>
    <row r="1067" spans="3:5" ht="12.75">
      <c r="C1067" s="124"/>
      <c r="D1067" s="124"/>
      <c r="E1067" s="124"/>
    </row>
    <row r="1068" spans="3:5" ht="12.75">
      <c r="C1068" s="124"/>
      <c r="D1068" s="124"/>
      <c r="E1068" s="124"/>
    </row>
    <row r="1069" spans="3:5" ht="12.75">
      <c r="C1069" s="124"/>
      <c r="D1069" s="124"/>
      <c r="E1069" s="124"/>
    </row>
    <row r="1070" spans="3:5" ht="12.75">
      <c r="C1070" s="124"/>
      <c r="D1070" s="124"/>
      <c r="E1070" s="124"/>
    </row>
    <row r="1071" spans="3:5" ht="12.75">
      <c r="C1071" s="124"/>
      <c r="D1071" s="124"/>
      <c r="E1071" s="124"/>
    </row>
    <row r="1072" spans="3:5" ht="12.75">
      <c r="C1072" s="124"/>
      <c r="D1072" s="124"/>
      <c r="E1072" s="124"/>
    </row>
    <row r="1073" spans="3:5" ht="12.75">
      <c r="C1073" s="124"/>
      <c r="D1073" s="124"/>
      <c r="E1073" s="124"/>
    </row>
    <row r="1074" spans="3:5" ht="12.75">
      <c r="C1074" s="124"/>
      <c r="D1074" s="124"/>
      <c r="E1074" s="124"/>
    </row>
    <row r="1075" spans="3:5" ht="12.75">
      <c r="C1075" s="124"/>
      <c r="D1075" s="124"/>
      <c r="E1075" s="124"/>
    </row>
    <row r="1076" spans="3:5" ht="12.75">
      <c r="C1076" s="124"/>
      <c r="D1076" s="124"/>
      <c r="E1076" s="124"/>
    </row>
    <row r="1077" spans="3:5" ht="12.75">
      <c r="C1077" s="124"/>
      <c r="D1077" s="124"/>
      <c r="E1077" s="124"/>
    </row>
    <row r="1078" spans="3:5" ht="12.75">
      <c r="C1078" s="124"/>
      <c r="D1078" s="124"/>
      <c r="E1078" s="124"/>
    </row>
    <row r="1079" spans="3:5" ht="12.75">
      <c r="C1079" s="124"/>
      <c r="D1079" s="124"/>
      <c r="E1079" s="124"/>
    </row>
    <row r="1080" spans="3:5" ht="12.75">
      <c r="C1080" s="124"/>
      <c r="D1080" s="124"/>
      <c r="E1080" s="124"/>
    </row>
    <row r="1081" spans="3:5" ht="12.75">
      <c r="C1081" s="124"/>
      <c r="D1081" s="124"/>
      <c r="E1081" s="124"/>
    </row>
    <row r="1082" spans="3:5" ht="12.75">
      <c r="C1082" s="124"/>
      <c r="D1082" s="124"/>
      <c r="E1082" s="124"/>
    </row>
    <row r="1083" spans="3:5" ht="12.75">
      <c r="C1083" s="124"/>
      <c r="D1083" s="124"/>
      <c r="E1083" s="124"/>
    </row>
    <row r="1084" spans="3:5" ht="12.75">
      <c r="C1084" s="124"/>
      <c r="D1084" s="124"/>
      <c r="E1084" s="124"/>
    </row>
    <row r="1085" spans="3:5" ht="12.75">
      <c r="C1085" s="124"/>
      <c r="D1085" s="124"/>
      <c r="E1085" s="124"/>
    </row>
    <row r="1086" spans="3:5" ht="12.75">
      <c r="C1086" s="124"/>
      <c r="D1086" s="124"/>
      <c r="E1086" s="124"/>
    </row>
    <row r="1087" spans="3:5" ht="12.75">
      <c r="C1087" s="124"/>
      <c r="D1087" s="124"/>
      <c r="E1087" s="124"/>
    </row>
    <row r="1088" spans="3:5" ht="12.75">
      <c r="C1088" s="124"/>
      <c r="D1088" s="124"/>
      <c r="E1088" s="124"/>
    </row>
    <row r="1089" spans="3:5" ht="12.75">
      <c r="C1089" s="124"/>
      <c r="D1089" s="124"/>
      <c r="E1089" s="124"/>
    </row>
    <row r="1090" spans="3:5" ht="12.75">
      <c r="C1090" s="124"/>
      <c r="D1090" s="124"/>
      <c r="E1090" s="124"/>
    </row>
    <row r="1091" spans="3:5" ht="12.75">
      <c r="C1091" s="124"/>
      <c r="D1091" s="124"/>
      <c r="E1091" s="124"/>
    </row>
    <row r="1092" spans="3:5" ht="12.75">
      <c r="C1092" s="124"/>
      <c r="D1092" s="124"/>
      <c r="E1092" s="124"/>
    </row>
    <row r="1093" spans="3:5" ht="12.75">
      <c r="C1093" s="124"/>
      <c r="D1093" s="124"/>
      <c r="E1093" s="124"/>
    </row>
    <row r="1094" spans="3:5" ht="12.75">
      <c r="C1094" s="124"/>
      <c r="D1094" s="124"/>
      <c r="E1094" s="124"/>
    </row>
    <row r="1095" spans="3:5" ht="12.75">
      <c r="C1095" s="124"/>
      <c r="D1095" s="124"/>
      <c r="E1095" s="124"/>
    </row>
    <row r="1096" spans="3:5" ht="12.75">
      <c r="C1096" s="124"/>
      <c r="D1096" s="124"/>
      <c r="E1096" s="124"/>
    </row>
    <row r="1097" spans="3:5" ht="12.75">
      <c r="C1097" s="124"/>
      <c r="D1097" s="124"/>
      <c r="E1097" s="124"/>
    </row>
    <row r="1098" spans="3:5" ht="12.75">
      <c r="C1098" s="124"/>
      <c r="D1098" s="124"/>
      <c r="E1098" s="124"/>
    </row>
    <row r="1099" spans="3:5" ht="12.75">
      <c r="C1099" s="124"/>
      <c r="D1099" s="124"/>
      <c r="E1099" s="124"/>
    </row>
    <row r="1100" spans="3:5" ht="12.75">
      <c r="C1100" s="124"/>
      <c r="D1100" s="124"/>
      <c r="E1100" s="124"/>
    </row>
    <row r="1101" spans="3:5" ht="12.75">
      <c r="C1101" s="124"/>
      <c r="D1101" s="124"/>
      <c r="E1101" s="124"/>
    </row>
    <row r="1102" spans="3:5" ht="12.75">
      <c r="C1102" s="124"/>
      <c r="D1102" s="124"/>
      <c r="E1102" s="124"/>
    </row>
    <row r="1103" spans="3:5" ht="12.75">
      <c r="C1103" s="124"/>
      <c r="D1103" s="124"/>
      <c r="E1103" s="124"/>
    </row>
    <row r="1104" spans="3:5" ht="12.75">
      <c r="C1104" s="124"/>
      <c r="D1104" s="124"/>
      <c r="E1104" s="124"/>
    </row>
    <row r="1105" spans="3:5" ht="12.75">
      <c r="C1105" s="124"/>
      <c r="D1105" s="124"/>
      <c r="E1105" s="124"/>
    </row>
    <row r="1106" spans="3:5" ht="12.75">
      <c r="C1106" s="124"/>
      <c r="D1106" s="124"/>
      <c r="E1106" s="124"/>
    </row>
    <row r="1107" spans="3:5" ht="12.75">
      <c r="C1107" s="124"/>
      <c r="D1107" s="124"/>
      <c r="E1107" s="124"/>
    </row>
    <row r="1108" spans="3:5" ht="12.75">
      <c r="C1108" s="124"/>
      <c r="D1108" s="124"/>
      <c r="E1108" s="124"/>
    </row>
    <row r="1109" spans="3:5" ht="12.75">
      <c r="C1109" s="124"/>
      <c r="D1109" s="124"/>
      <c r="E1109" s="124"/>
    </row>
    <row r="1110" spans="3:5" ht="12.75">
      <c r="C1110" s="124"/>
      <c r="D1110" s="124"/>
      <c r="E1110" s="124"/>
    </row>
    <row r="1111" spans="3:5" ht="12.75">
      <c r="C1111" s="124"/>
      <c r="D1111" s="124"/>
      <c r="E1111" s="124"/>
    </row>
    <row r="1112" spans="3:5" ht="12.75">
      <c r="C1112" s="124"/>
      <c r="D1112" s="124"/>
      <c r="E1112" s="124"/>
    </row>
    <row r="1113" spans="3:5" ht="12.75">
      <c r="C1113" s="124"/>
      <c r="D1113" s="124"/>
      <c r="E1113" s="124"/>
    </row>
    <row r="1114" spans="3:5" ht="12.75">
      <c r="C1114" s="124"/>
      <c r="D1114" s="124"/>
      <c r="E1114" s="124"/>
    </row>
    <row r="1115" spans="3:5" ht="12.75">
      <c r="C1115" s="124"/>
      <c r="D1115" s="124"/>
      <c r="E1115" s="124"/>
    </row>
    <row r="1116" spans="3:5" ht="12.75">
      <c r="C1116" s="124"/>
      <c r="D1116" s="124"/>
      <c r="E1116" s="124"/>
    </row>
    <row r="1117" spans="3:5" ht="12.75">
      <c r="C1117" s="124"/>
      <c r="D1117" s="124"/>
      <c r="E1117" s="124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64">
      <selection activeCell="A70" sqref="A70:D70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125" t="s">
        <v>190</v>
      </c>
      <c r="B1" s="1"/>
      <c r="C1" s="7"/>
      <c r="D1" s="7"/>
      <c r="E1" s="7"/>
    </row>
    <row r="2" spans="1:5" ht="15.75">
      <c r="A2" s="126" t="s">
        <v>167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168</v>
      </c>
      <c r="E5" s="5" t="s">
        <v>2</v>
      </c>
    </row>
    <row r="6" spans="1:5" ht="93.75" customHeight="1">
      <c r="A6" s="14" t="s">
        <v>37</v>
      </c>
      <c r="B6" s="17" t="s">
        <v>189</v>
      </c>
      <c r="C6" s="22"/>
      <c r="D6" s="7"/>
      <c r="E6" s="7"/>
    </row>
    <row r="7" spans="1:5" ht="24" customHeight="1">
      <c r="A7" s="14" t="s">
        <v>38</v>
      </c>
      <c r="B7" s="17" t="s">
        <v>56</v>
      </c>
      <c r="C7" s="22"/>
      <c r="D7" s="7"/>
      <c r="E7" s="7"/>
    </row>
    <row r="8" spans="1:5" ht="12.75">
      <c r="A8" s="19" t="s">
        <v>38</v>
      </c>
      <c r="B8" s="134" t="s">
        <v>3</v>
      </c>
      <c r="C8" s="136">
        <v>78.64</v>
      </c>
      <c r="D8" s="136">
        <v>15935.39</v>
      </c>
      <c r="E8" s="136">
        <v>7411.82</v>
      </c>
    </row>
    <row r="9" spans="1:5" ht="12.75">
      <c r="A9" s="19" t="s">
        <v>38</v>
      </c>
      <c r="B9" s="134" t="s">
        <v>6</v>
      </c>
      <c r="C9" s="136">
        <v>24988.92</v>
      </c>
      <c r="D9" s="136">
        <v>490453.45</v>
      </c>
      <c r="E9" s="136">
        <v>228117.89</v>
      </c>
    </row>
    <row r="10" spans="1:5" ht="12.75">
      <c r="A10" s="19" t="s">
        <v>38</v>
      </c>
      <c r="B10" s="134" t="s">
        <v>13</v>
      </c>
      <c r="C10" s="136">
        <v>14700</v>
      </c>
      <c r="D10" s="136">
        <v>94815</v>
      </c>
      <c r="E10" s="136">
        <v>44100</v>
      </c>
    </row>
    <row r="11" spans="1:5" ht="12.75">
      <c r="A11" s="19" t="s">
        <v>38</v>
      </c>
      <c r="B11" s="134" t="s">
        <v>7</v>
      </c>
      <c r="C11" s="136">
        <v>387</v>
      </c>
      <c r="D11" s="136">
        <v>33518.5</v>
      </c>
      <c r="E11" s="136">
        <v>15590</v>
      </c>
    </row>
    <row r="12" spans="1:5" ht="12.75">
      <c r="A12" s="19" t="s">
        <v>38</v>
      </c>
      <c r="B12" s="134" t="s">
        <v>8</v>
      </c>
      <c r="C12" s="136">
        <v>123004.26</v>
      </c>
      <c r="D12" s="136">
        <v>1809207.18</v>
      </c>
      <c r="E12" s="136">
        <v>841491.84</v>
      </c>
    </row>
    <row r="13" spans="1:5" ht="12.75">
      <c r="A13" s="19" t="s">
        <v>38</v>
      </c>
      <c r="B13" s="134" t="s">
        <v>9</v>
      </c>
      <c r="C13" s="136">
        <v>857.84</v>
      </c>
      <c r="D13" s="136">
        <v>29340.09</v>
      </c>
      <c r="E13" s="136">
        <v>13646.6</v>
      </c>
    </row>
    <row r="14" spans="1:5" ht="12.75">
      <c r="A14" s="19" t="s">
        <v>38</v>
      </c>
      <c r="B14" s="134" t="s">
        <v>17</v>
      </c>
      <c r="C14" s="136">
        <v>5</v>
      </c>
      <c r="D14" s="136">
        <v>322.5</v>
      </c>
      <c r="E14" s="136">
        <v>150</v>
      </c>
    </row>
    <row r="15" spans="1:5" ht="12.75">
      <c r="A15" s="19" t="s">
        <v>38</v>
      </c>
      <c r="B15" s="134" t="s">
        <v>10</v>
      </c>
      <c r="C15" s="136">
        <v>510</v>
      </c>
      <c r="D15" s="136">
        <v>7933.6</v>
      </c>
      <c r="E15" s="136">
        <v>3690.05</v>
      </c>
    </row>
    <row r="16" spans="1:5" ht="12.75">
      <c r="A16" s="19" t="s">
        <v>38</v>
      </c>
      <c r="B16" s="134" t="s">
        <v>14</v>
      </c>
      <c r="C16" s="136">
        <v>59278.6</v>
      </c>
      <c r="D16" s="136">
        <v>1754161.39</v>
      </c>
      <c r="E16" s="136">
        <v>815889.02</v>
      </c>
    </row>
    <row r="17" spans="1:5" ht="12.75">
      <c r="A17" s="19" t="s">
        <v>38</v>
      </c>
      <c r="B17" s="134" t="s">
        <v>160</v>
      </c>
      <c r="C17" s="136">
        <v>1288</v>
      </c>
      <c r="D17" s="136">
        <v>73730.51</v>
      </c>
      <c r="E17" s="136">
        <v>34293.27</v>
      </c>
    </row>
    <row r="18" spans="1:5" ht="12.75">
      <c r="A18" s="19" t="s">
        <v>38</v>
      </c>
      <c r="B18" s="134" t="s">
        <v>25</v>
      </c>
      <c r="C18" s="136">
        <v>263.2</v>
      </c>
      <c r="D18" s="136">
        <v>4465.75</v>
      </c>
      <c r="E18" s="136">
        <v>2077.1</v>
      </c>
    </row>
    <row r="19" spans="1:5" ht="12.75">
      <c r="A19" s="19" t="s">
        <v>38</v>
      </c>
      <c r="B19" s="23" t="s">
        <v>4</v>
      </c>
      <c r="C19" s="24">
        <f>SUM(C8:C18)</f>
        <v>225361.46000000002</v>
      </c>
      <c r="D19" s="24">
        <f>SUM(D8:D18)</f>
        <v>4313883.359999999</v>
      </c>
      <c r="E19" s="24">
        <f>SUM(E8:E18)</f>
        <v>2006457.5900000003</v>
      </c>
    </row>
    <row r="20" spans="1:5" ht="22.5">
      <c r="A20" s="132" t="s">
        <v>60</v>
      </c>
      <c r="B20" s="149" t="s">
        <v>39</v>
      </c>
      <c r="C20" s="134"/>
      <c r="D20" s="9"/>
      <c r="E20" s="9"/>
    </row>
    <row r="21" spans="1:5" ht="12.75">
      <c r="A21" s="132" t="s">
        <v>62</v>
      </c>
      <c r="B21" s="149" t="s">
        <v>40</v>
      </c>
      <c r="C21" s="134"/>
      <c r="D21" s="9"/>
      <c r="E21" s="9"/>
    </row>
    <row r="22" spans="1:5" ht="12.75">
      <c r="A22" s="135" t="s">
        <v>62</v>
      </c>
      <c r="B22" s="134" t="s">
        <v>20</v>
      </c>
      <c r="C22" s="136">
        <v>24243.45</v>
      </c>
      <c r="D22" s="136">
        <v>132577.1</v>
      </c>
      <c r="E22" s="136">
        <v>61663.77</v>
      </c>
    </row>
    <row r="23" spans="1:5" ht="12.75">
      <c r="A23" s="135" t="s">
        <v>62</v>
      </c>
      <c r="B23" s="134" t="s">
        <v>6</v>
      </c>
      <c r="C23" s="136">
        <v>1997322.32</v>
      </c>
      <c r="D23" s="136">
        <v>3743752</v>
      </c>
      <c r="E23" s="136">
        <v>1741280</v>
      </c>
    </row>
    <row r="24" spans="1:5" ht="12.75">
      <c r="A24" s="135" t="s">
        <v>62</v>
      </c>
      <c r="B24" s="134" t="s">
        <v>8</v>
      </c>
      <c r="C24" s="136">
        <v>1449590.8</v>
      </c>
      <c r="D24" s="136">
        <v>3446121</v>
      </c>
      <c r="E24" s="136">
        <v>1602848.72</v>
      </c>
    </row>
    <row r="25" spans="1:5" ht="12.75">
      <c r="A25" s="135" t="s">
        <v>62</v>
      </c>
      <c r="B25" s="134" t="s">
        <v>9</v>
      </c>
      <c r="C25" s="136">
        <v>1269.21</v>
      </c>
      <c r="D25" s="136">
        <v>68001.86</v>
      </c>
      <c r="E25" s="136">
        <v>31628.78</v>
      </c>
    </row>
    <row r="26" spans="1:5" ht="12.75">
      <c r="A26" s="135" t="s">
        <v>62</v>
      </c>
      <c r="B26" s="134" t="s">
        <v>10</v>
      </c>
      <c r="C26" s="136">
        <v>110</v>
      </c>
      <c r="D26" s="136">
        <v>536.24</v>
      </c>
      <c r="E26" s="136">
        <v>249.42</v>
      </c>
    </row>
    <row r="27" spans="1:5" ht="12.75">
      <c r="A27" s="135" t="s">
        <v>62</v>
      </c>
      <c r="B27" s="134" t="s">
        <v>14</v>
      </c>
      <c r="C27" s="136">
        <v>1090</v>
      </c>
      <c r="D27" s="136">
        <v>7912</v>
      </c>
      <c r="E27" s="136">
        <v>3680</v>
      </c>
    </row>
    <row r="28" spans="1:5" ht="12.75">
      <c r="A28" s="135" t="s">
        <v>62</v>
      </c>
      <c r="B28" s="23" t="s">
        <v>4</v>
      </c>
      <c r="C28" s="24">
        <f>SUM(C22:C27)</f>
        <v>3473625.7800000003</v>
      </c>
      <c r="D28" s="24">
        <f>SUM(D22:D27)</f>
        <v>7398900.2</v>
      </c>
      <c r="E28" s="24">
        <f>SUM(E22:E27)</f>
        <v>3441350.69</v>
      </c>
    </row>
    <row r="29" spans="1:5" ht="12.75">
      <c r="A29" s="140" t="s">
        <v>64</v>
      </c>
      <c r="B29" s="152" t="s">
        <v>15</v>
      </c>
      <c r="C29" s="151"/>
      <c r="D29" s="9"/>
      <c r="E29" s="9"/>
    </row>
    <row r="30" spans="1:5" ht="12.75">
      <c r="A30" s="142" t="s">
        <v>64</v>
      </c>
      <c r="B30" s="134" t="s">
        <v>20</v>
      </c>
      <c r="C30" s="136">
        <v>523.48</v>
      </c>
      <c r="D30" s="136">
        <v>19305.45</v>
      </c>
      <c r="E30" s="136">
        <v>8979.28</v>
      </c>
    </row>
    <row r="31" spans="1:5" ht="12.75">
      <c r="A31" s="142" t="s">
        <v>64</v>
      </c>
      <c r="B31" s="134" t="s">
        <v>13</v>
      </c>
      <c r="C31" s="136">
        <v>300</v>
      </c>
      <c r="D31" s="136">
        <v>1397.5</v>
      </c>
      <c r="E31" s="136">
        <v>650</v>
      </c>
    </row>
    <row r="32" spans="1:5" ht="12.75">
      <c r="A32" s="142" t="s">
        <v>64</v>
      </c>
      <c r="B32" s="134" t="s">
        <v>8</v>
      </c>
      <c r="C32" s="136">
        <v>2768813.82</v>
      </c>
      <c r="D32" s="136">
        <v>4291958.79</v>
      </c>
      <c r="E32" s="136">
        <v>1996260.33</v>
      </c>
    </row>
    <row r="33" spans="1:5" ht="12.75">
      <c r="A33" s="142" t="s">
        <v>64</v>
      </c>
      <c r="B33" s="134" t="s">
        <v>9</v>
      </c>
      <c r="C33" s="136">
        <v>858.43</v>
      </c>
      <c r="D33" s="136">
        <v>49456.34</v>
      </c>
      <c r="E33" s="136">
        <v>23002.96</v>
      </c>
    </row>
    <row r="34" spans="1:5" ht="12.75">
      <c r="A34" s="142" t="s">
        <v>64</v>
      </c>
      <c r="B34" s="134" t="s">
        <v>10</v>
      </c>
      <c r="C34" s="136">
        <v>152.48</v>
      </c>
      <c r="D34" s="136">
        <v>1581.67</v>
      </c>
      <c r="E34" s="136">
        <v>735.67</v>
      </c>
    </row>
    <row r="35" spans="1:5" ht="12.75">
      <c r="A35" s="142" t="s">
        <v>64</v>
      </c>
      <c r="B35" s="134" t="s">
        <v>158</v>
      </c>
      <c r="C35" s="136">
        <v>58</v>
      </c>
      <c r="D35" s="136">
        <v>731.02</v>
      </c>
      <c r="E35" s="136">
        <v>340.01</v>
      </c>
    </row>
    <row r="36" spans="1:5" ht="12.75">
      <c r="A36" s="142" t="s">
        <v>64</v>
      </c>
      <c r="B36" s="144" t="s">
        <v>4</v>
      </c>
      <c r="C36" s="150">
        <f>SUM(C30:C35)</f>
        <v>2770706.21</v>
      </c>
      <c r="D36" s="13">
        <f>SUM(D30:D35)</f>
        <v>4364430.77</v>
      </c>
      <c r="E36" s="13">
        <f>SUM(E30:E35)</f>
        <v>2029968.25</v>
      </c>
    </row>
    <row r="37" spans="1:5" ht="12.75">
      <c r="A37" s="142" t="s">
        <v>60</v>
      </c>
      <c r="B37" s="144" t="s">
        <v>4</v>
      </c>
      <c r="C37" s="150">
        <f>C36+C28</f>
        <v>6244331.99</v>
      </c>
      <c r="D37" s="150">
        <f>D36+D28</f>
        <v>11763330.969999999</v>
      </c>
      <c r="E37" s="150">
        <f>E36+E28</f>
        <v>5471318.9399999995</v>
      </c>
    </row>
    <row r="38" spans="1:5" ht="22.5">
      <c r="A38" s="140" t="s">
        <v>66</v>
      </c>
      <c r="B38" s="149" t="s">
        <v>43</v>
      </c>
      <c r="C38" s="148"/>
      <c r="D38" s="9"/>
      <c r="E38" s="9"/>
    </row>
    <row r="39" spans="1:5" ht="12.75">
      <c r="A39" s="142" t="s">
        <v>66</v>
      </c>
      <c r="B39" s="134" t="s">
        <v>7</v>
      </c>
      <c r="C39" s="136">
        <v>7920</v>
      </c>
      <c r="D39" s="136">
        <v>42140</v>
      </c>
      <c r="E39" s="136">
        <v>19600</v>
      </c>
    </row>
    <row r="40" spans="1:5" ht="12.75">
      <c r="A40" s="142" t="s">
        <v>66</v>
      </c>
      <c r="B40" s="134" t="s">
        <v>8</v>
      </c>
      <c r="C40" s="136">
        <v>7</v>
      </c>
      <c r="D40" s="136">
        <v>53814.6</v>
      </c>
      <c r="E40" s="136">
        <v>25030.06</v>
      </c>
    </row>
    <row r="41" spans="1:5" ht="12.75">
      <c r="A41" s="142" t="s">
        <v>66</v>
      </c>
      <c r="B41" s="134" t="s">
        <v>9</v>
      </c>
      <c r="C41" s="136">
        <v>310.99</v>
      </c>
      <c r="D41" s="136">
        <v>6513.24</v>
      </c>
      <c r="E41" s="136">
        <v>3029.42</v>
      </c>
    </row>
    <row r="42" spans="1:5" ht="12.75">
      <c r="A42" s="142" t="s">
        <v>66</v>
      </c>
      <c r="B42" s="134" t="s">
        <v>10</v>
      </c>
      <c r="C42" s="136">
        <v>2625</v>
      </c>
      <c r="D42" s="136">
        <v>14034.99</v>
      </c>
      <c r="E42" s="136">
        <v>6527.92</v>
      </c>
    </row>
    <row r="43" spans="1:5" ht="12.75">
      <c r="A43" s="142" t="s">
        <v>66</v>
      </c>
      <c r="B43" s="134" t="s">
        <v>14</v>
      </c>
      <c r="C43" s="136">
        <v>12</v>
      </c>
      <c r="D43" s="136">
        <v>1182.5</v>
      </c>
      <c r="E43" s="136">
        <v>550</v>
      </c>
    </row>
    <row r="44" spans="1:5" ht="12.75">
      <c r="A44" s="142" t="s">
        <v>66</v>
      </c>
      <c r="B44" s="134" t="s">
        <v>158</v>
      </c>
      <c r="C44" s="136">
        <v>3.97</v>
      </c>
      <c r="D44" s="136">
        <v>301</v>
      </c>
      <c r="E44" s="136">
        <v>140</v>
      </c>
    </row>
    <row r="45" spans="1:5" ht="12.75">
      <c r="A45" s="142" t="s">
        <v>66</v>
      </c>
      <c r="B45" s="23" t="s">
        <v>4</v>
      </c>
      <c r="C45" s="24">
        <f>SUM(C39:C44)</f>
        <v>10878.96</v>
      </c>
      <c r="D45" s="24">
        <f>SUM(D39:D44)</f>
        <v>117986.33000000002</v>
      </c>
      <c r="E45" s="24">
        <f>SUM(E39:E44)</f>
        <v>54877.399999999994</v>
      </c>
    </row>
    <row r="46" spans="1:5" ht="22.5">
      <c r="A46" s="132" t="s">
        <v>68</v>
      </c>
      <c r="B46" s="147" t="s">
        <v>45</v>
      </c>
      <c r="C46" s="134"/>
      <c r="D46" s="9"/>
      <c r="E46" s="9"/>
    </row>
    <row r="47" spans="1:5" ht="12.75">
      <c r="A47" s="132" t="s">
        <v>70</v>
      </c>
      <c r="B47" s="147" t="s">
        <v>46</v>
      </c>
      <c r="C47" s="134"/>
      <c r="D47" s="9"/>
      <c r="E47" s="9"/>
    </row>
    <row r="48" spans="1:5" ht="12.75">
      <c r="A48" s="135" t="s">
        <v>70</v>
      </c>
      <c r="B48" s="134" t="s">
        <v>6</v>
      </c>
      <c r="C48" s="136">
        <v>1229184.9</v>
      </c>
      <c r="D48" s="136">
        <v>2372379.23</v>
      </c>
      <c r="E48" s="136">
        <v>1103432.2</v>
      </c>
    </row>
    <row r="49" spans="1:5" ht="12.75">
      <c r="A49" s="135" t="s">
        <v>70</v>
      </c>
      <c r="B49" s="134" t="s">
        <v>8</v>
      </c>
      <c r="C49" s="136">
        <v>743336.49</v>
      </c>
      <c r="D49" s="136">
        <v>1280654.49</v>
      </c>
      <c r="E49" s="136">
        <v>595653.32</v>
      </c>
    </row>
    <row r="50" spans="1:5" ht="12.75">
      <c r="A50" s="135" t="s">
        <v>70</v>
      </c>
      <c r="B50" s="134" t="s">
        <v>9</v>
      </c>
      <c r="C50" s="136">
        <v>8788.42</v>
      </c>
      <c r="D50" s="136">
        <v>43810.26</v>
      </c>
      <c r="E50" s="136">
        <v>20376.89</v>
      </c>
    </row>
    <row r="51" spans="1:5" ht="12.75">
      <c r="A51" s="135" t="s">
        <v>70</v>
      </c>
      <c r="B51" s="134" t="s">
        <v>10</v>
      </c>
      <c r="C51" s="136">
        <v>61919</v>
      </c>
      <c r="D51" s="136">
        <v>232134.43</v>
      </c>
      <c r="E51" s="136">
        <v>107969.52</v>
      </c>
    </row>
    <row r="52" spans="1:5" ht="12.75">
      <c r="A52" s="135" t="s">
        <v>70</v>
      </c>
      <c r="B52" s="134" t="s">
        <v>14</v>
      </c>
      <c r="C52" s="136">
        <v>473271</v>
      </c>
      <c r="D52" s="136">
        <v>3949670.4</v>
      </c>
      <c r="E52" s="136">
        <v>1837056</v>
      </c>
    </row>
    <row r="53" spans="1:5" ht="12.75">
      <c r="A53" s="135" t="s">
        <v>70</v>
      </c>
      <c r="B53" s="23" t="s">
        <v>4</v>
      </c>
      <c r="C53" s="24">
        <f>SUM(C48:C52)</f>
        <v>2516499.8099999996</v>
      </c>
      <c r="D53" s="24">
        <f>SUM(D48:D52)</f>
        <v>7878648.81</v>
      </c>
      <c r="E53" s="24">
        <f>SUM(E48:E52)</f>
        <v>3664487.9299999997</v>
      </c>
    </row>
    <row r="54" spans="1:5" ht="12.75">
      <c r="A54" s="140" t="s">
        <v>72</v>
      </c>
      <c r="B54" s="147" t="s">
        <v>15</v>
      </c>
      <c r="C54" s="134"/>
      <c r="D54" s="9"/>
      <c r="E54" s="9"/>
    </row>
    <row r="55" spans="1:5" ht="12.75">
      <c r="A55" s="146" t="s">
        <v>72</v>
      </c>
      <c r="B55" s="134" t="s">
        <v>3</v>
      </c>
      <c r="C55" s="136">
        <v>91.72</v>
      </c>
      <c r="D55" s="136">
        <v>1894.95</v>
      </c>
      <c r="E55" s="136">
        <v>881.38</v>
      </c>
    </row>
    <row r="56" spans="1:5" ht="12.75">
      <c r="A56" s="146" t="s">
        <v>72</v>
      </c>
      <c r="B56" s="134" t="s">
        <v>188</v>
      </c>
      <c r="C56" s="136">
        <v>4.6</v>
      </c>
      <c r="D56" s="136">
        <v>43</v>
      </c>
      <c r="E56" s="136">
        <v>20</v>
      </c>
    </row>
    <row r="57" spans="1:5" ht="12.75">
      <c r="A57" s="146" t="s">
        <v>72</v>
      </c>
      <c r="B57" s="134" t="s">
        <v>6</v>
      </c>
      <c r="C57" s="136">
        <v>112416.97</v>
      </c>
      <c r="D57" s="136">
        <v>260236</v>
      </c>
      <c r="E57" s="136">
        <v>121040</v>
      </c>
    </row>
    <row r="58" spans="1:5" ht="12.75">
      <c r="A58" s="146" t="s">
        <v>72</v>
      </c>
      <c r="B58" s="134" t="s">
        <v>13</v>
      </c>
      <c r="C58" s="136">
        <v>1839.33</v>
      </c>
      <c r="D58" s="136">
        <v>28249.6</v>
      </c>
      <c r="E58" s="136">
        <v>13139.35</v>
      </c>
    </row>
    <row r="59" spans="1:5" ht="12.75">
      <c r="A59" s="146" t="s">
        <v>72</v>
      </c>
      <c r="B59" s="134" t="s">
        <v>8</v>
      </c>
      <c r="C59" s="136">
        <v>2130</v>
      </c>
      <c r="D59" s="136">
        <v>13167.21</v>
      </c>
      <c r="E59" s="136">
        <v>6124.3</v>
      </c>
    </row>
    <row r="60" spans="1:5" ht="12.75">
      <c r="A60" s="146" t="s">
        <v>72</v>
      </c>
      <c r="B60" s="134" t="s">
        <v>9</v>
      </c>
      <c r="C60" s="136">
        <v>46121.42</v>
      </c>
      <c r="D60" s="136">
        <v>447889.24</v>
      </c>
      <c r="E60" s="136">
        <v>208320.63</v>
      </c>
    </row>
    <row r="61" spans="1:5" ht="12.75">
      <c r="A61" s="146" t="s">
        <v>72</v>
      </c>
      <c r="B61" s="134" t="s">
        <v>29</v>
      </c>
      <c r="C61" s="136">
        <v>466.42</v>
      </c>
      <c r="D61" s="136">
        <v>857.85</v>
      </c>
      <c r="E61" s="136">
        <v>399</v>
      </c>
    </row>
    <row r="62" spans="1:5" ht="12.75">
      <c r="A62" s="146" t="s">
        <v>72</v>
      </c>
      <c r="B62" s="134" t="s">
        <v>10</v>
      </c>
      <c r="C62" s="136">
        <v>927.52</v>
      </c>
      <c r="D62" s="136">
        <v>9503.71</v>
      </c>
      <c r="E62" s="136">
        <v>4420.35</v>
      </c>
    </row>
    <row r="63" spans="1:5" ht="12.75">
      <c r="A63" s="146" t="s">
        <v>72</v>
      </c>
      <c r="B63" s="134" t="s">
        <v>14</v>
      </c>
      <c r="C63" s="136">
        <v>61745.54</v>
      </c>
      <c r="D63" s="136">
        <v>265624.95</v>
      </c>
      <c r="E63" s="136">
        <v>123546.49</v>
      </c>
    </row>
    <row r="64" spans="1:5" ht="12.75">
      <c r="A64" s="146" t="s">
        <v>72</v>
      </c>
      <c r="B64" s="134" t="s">
        <v>160</v>
      </c>
      <c r="C64" s="136">
        <v>358.18</v>
      </c>
      <c r="D64" s="136">
        <v>18098.71</v>
      </c>
      <c r="E64" s="136">
        <v>8418.01</v>
      </c>
    </row>
    <row r="65" spans="1:5" ht="12.75">
      <c r="A65" s="146" t="s">
        <v>72</v>
      </c>
      <c r="B65" s="134" t="s">
        <v>158</v>
      </c>
      <c r="C65" s="136">
        <v>6782.69</v>
      </c>
      <c r="D65" s="136">
        <v>25121.39</v>
      </c>
      <c r="E65" s="136">
        <v>11684.39</v>
      </c>
    </row>
    <row r="66" spans="1:5" ht="12.75">
      <c r="A66" s="146" t="s">
        <v>72</v>
      </c>
      <c r="B66" s="23" t="s">
        <v>4</v>
      </c>
      <c r="C66" s="24">
        <f>SUM(C55:C65)</f>
        <v>232884.39</v>
      </c>
      <c r="D66" s="24">
        <f>SUM(D55:D65)</f>
        <v>1070686.6099999999</v>
      </c>
      <c r="E66" s="24">
        <f>SUM(E55:E65)</f>
        <v>497993.9</v>
      </c>
    </row>
    <row r="67" spans="1:5" ht="12.75">
      <c r="A67" s="12" t="s">
        <v>187</v>
      </c>
      <c r="B67" s="23" t="s">
        <v>4</v>
      </c>
      <c r="C67" s="24">
        <f>C66+C53</f>
        <v>2749384.1999999997</v>
      </c>
      <c r="D67" s="24">
        <f>D66+D53</f>
        <v>8949335.42</v>
      </c>
      <c r="E67" s="24">
        <f>E66+E53</f>
        <v>4162481.8299999996</v>
      </c>
    </row>
    <row r="68" spans="1:5" ht="12.75">
      <c r="A68" s="12"/>
      <c r="B68" s="23" t="s">
        <v>5</v>
      </c>
      <c r="C68" s="24">
        <f>C67+C45+C37+C19</f>
        <v>9229956.610000001</v>
      </c>
      <c r="D68" s="24">
        <f>D67+D45+D37+D19</f>
        <v>25144536.08</v>
      </c>
      <c r="E68" s="24">
        <f>E67+E45+E37+E19</f>
        <v>11695135.759999998</v>
      </c>
    </row>
    <row r="69" spans="1:5" ht="12.75">
      <c r="A69" s="14"/>
      <c r="B69" s="18"/>
      <c r="C69" s="28"/>
      <c r="D69" s="21"/>
      <c r="E69" s="21"/>
    </row>
    <row r="70" spans="1:5" ht="12.75">
      <c r="A70" s="118" t="s">
        <v>146</v>
      </c>
      <c r="B70" s="7"/>
      <c r="C70" s="121"/>
      <c r="D70" s="121"/>
      <c r="E70" s="9"/>
    </row>
    <row r="71" spans="1:5" ht="12.75">
      <c r="A71" s="19"/>
      <c r="B71" s="16"/>
      <c r="C71" s="9"/>
      <c r="D71" s="9"/>
      <c r="E71" s="9"/>
    </row>
    <row r="72" spans="1:5" ht="12.75">
      <c r="A72" s="19"/>
      <c r="B72" s="16"/>
      <c r="C72" s="9"/>
      <c r="D72" s="9"/>
      <c r="E72" s="9"/>
    </row>
    <row r="73" spans="1:5" ht="12.75">
      <c r="A73" s="19"/>
      <c r="B73" s="16"/>
      <c r="C73" s="9"/>
      <c r="D73" s="9"/>
      <c r="E73" s="9"/>
    </row>
    <row r="74" spans="1:5" ht="12.75">
      <c r="A74" s="19"/>
      <c r="B74" s="23"/>
      <c r="C74" s="24"/>
      <c r="D74" s="24"/>
      <c r="E74" s="24"/>
    </row>
    <row r="75" spans="1:5" ht="12.75">
      <c r="A75" s="4"/>
      <c r="B75" s="1"/>
      <c r="C75" s="13"/>
      <c r="D75" s="13"/>
      <c r="E75" s="13"/>
    </row>
    <row r="76" spans="1:5" ht="12.75">
      <c r="A76" s="4"/>
      <c r="B76" s="1"/>
      <c r="C76" s="13"/>
      <c r="D76" s="13"/>
      <c r="E76" s="13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145"/>
      <c r="B91" s="145"/>
      <c r="C91" s="145"/>
      <c r="D91" s="145"/>
      <c r="E91" s="145"/>
    </row>
    <row r="92" spans="1:5" ht="12.75">
      <c r="A92" s="145"/>
      <c r="B92" s="145"/>
      <c r="C92" s="145"/>
      <c r="D92" s="145"/>
      <c r="E92" s="145"/>
    </row>
    <row r="93" spans="1:5" ht="12.75">
      <c r="A93" s="145"/>
      <c r="B93" s="145"/>
      <c r="C93" s="145"/>
      <c r="D93" s="145"/>
      <c r="E93" s="145"/>
    </row>
    <row r="94" spans="1:5" ht="12.75">
      <c r="A94" s="145"/>
      <c r="B94" s="145"/>
      <c r="C94" s="145"/>
      <c r="D94" s="145"/>
      <c r="E94" s="145"/>
    </row>
    <row r="95" spans="1:5" ht="12.75">
      <c r="A95" s="145"/>
      <c r="B95" s="145"/>
      <c r="C95" s="145"/>
      <c r="D95" s="145"/>
      <c r="E95" s="145"/>
    </row>
    <row r="96" spans="1:5" ht="12.75">
      <c r="A96" s="145"/>
      <c r="B96" s="145"/>
      <c r="C96" s="145"/>
      <c r="D96" s="145"/>
      <c r="E96" s="145"/>
    </row>
    <row r="97" spans="1:5" ht="12.75">
      <c r="A97" s="145"/>
      <c r="B97" s="145"/>
      <c r="C97" s="145"/>
      <c r="D97" s="145"/>
      <c r="E97" s="145"/>
    </row>
    <row r="98" spans="1:5" ht="12.75">
      <c r="A98" s="145"/>
      <c r="B98" s="145"/>
      <c r="C98" s="145"/>
      <c r="D98" s="145"/>
      <c r="E98" s="145"/>
    </row>
    <row r="99" spans="1:5" ht="12.75">
      <c r="A99" s="145"/>
      <c r="B99" s="145"/>
      <c r="C99" s="145"/>
      <c r="D99" s="145"/>
      <c r="E99" s="145"/>
    </row>
    <row r="100" spans="1:5" ht="12.75">
      <c r="A100" s="145"/>
      <c r="B100" s="145"/>
      <c r="C100" s="145"/>
      <c r="D100" s="145"/>
      <c r="E100" s="145"/>
    </row>
    <row r="101" spans="1:5" ht="12.75">
      <c r="A101" s="145"/>
      <c r="B101" s="145"/>
      <c r="C101" s="145"/>
      <c r="D101" s="145"/>
      <c r="E101" s="145"/>
    </row>
    <row r="102" spans="1:5" ht="12.75">
      <c r="A102" s="145"/>
      <c r="B102" s="145"/>
      <c r="C102" s="145"/>
      <c r="D102" s="145"/>
      <c r="E102" s="145"/>
    </row>
    <row r="103" spans="1:5" ht="12.75">
      <c r="A103" s="145"/>
      <c r="B103" s="145"/>
      <c r="C103" s="145"/>
      <c r="D103" s="145"/>
      <c r="E103" s="145"/>
    </row>
    <row r="104" spans="1:5" ht="12.75">
      <c r="A104" s="145"/>
      <c r="B104" s="145"/>
      <c r="C104" s="145"/>
      <c r="D104" s="145"/>
      <c r="E104" s="145"/>
    </row>
    <row r="105" spans="1:5" ht="12.75">
      <c r="A105" s="145"/>
      <c r="B105" s="145"/>
      <c r="C105" s="145"/>
      <c r="D105" s="145"/>
      <c r="E105" s="145"/>
    </row>
    <row r="106" spans="1:5" ht="12.75">
      <c r="A106" s="145"/>
      <c r="B106" s="145"/>
      <c r="C106" s="145"/>
      <c r="D106" s="145"/>
      <c r="E106" s="145"/>
    </row>
    <row r="107" spans="1:5" ht="12.75">
      <c r="A107" s="145"/>
      <c r="B107" s="145"/>
      <c r="C107" s="145"/>
      <c r="D107" s="145"/>
      <c r="E107" s="145"/>
    </row>
    <row r="108" spans="1:5" ht="12.75">
      <c r="A108" s="145"/>
      <c r="B108" s="145"/>
      <c r="C108" s="145"/>
      <c r="D108" s="145"/>
      <c r="E108" s="145"/>
    </row>
    <row r="109" spans="1:5" ht="12.75">
      <c r="A109" s="145"/>
      <c r="B109" s="145"/>
      <c r="C109" s="145"/>
      <c r="D109" s="145"/>
      <c r="E109" s="145"/>
    </row>
    <row r="110" spans="1:5" ht="12.75">
      <c r="A110" s="145"/>
      <c r="B110" s="145"/>
      <c r="C110" s="145"/>
      <c r="D110" s="145"/>
      <c r="E110" s="145"/>
    </row>
    <row r="111" spans="1:5" ht="12.75">
      <c r="A111" s="145"/>
      <c r="B111" s="145"/>
      <c r="C111" s="145"/>
      <c r="D111" s="145"/>
      <c r="E111" s="145"/>
    </row>
    <row r="112" spans="1:5" ht="12.75">
      <c r="A112" s="145"/>
      <c r="B112" s="145"/>
      <c r="C112" s="145"/>
      <c r="D112" s="145"/>
      <c r="E112" s="145"/>
    </row>
    <row r="113" spans="1:5" ht="12.75">
      <c r="A113" s="145"/>
      <c r="B113" s="145"/>
      <c r="C113" s="145"/>
      <c r="D113" s="145"/>
      <c r="E113" s="145"/>
    </row>
    <row r="114" spans="1:5" ht="12.75">
      <c r="A114" s="145"/>
      <c r="B114" s="145"/>
      <c r="C114" s="145"/>
      <c r="D114" s="145"/>
      <c r="E114" s="145"/>
    </row>
    <row r="115" spans="1:5" ht="12.75">
      <c r="A115" s="145"/>
      <c r="B115" s="145"/>
      <c r="C115" s="145"/>
      <c r="D115" s="145"/>
      <c r="E115" s="145"/>
    </row>
    <row r="116" spans="1:5" ht="12.75">
      <c r="A116" s="145"/>
      <c r="B116" s="145"/>
      <c r="C116" s="145"/>
      <c r="D116" s="145"/>
      <c r="E116" s="145"/>
    </row>
    <row r="117" spans="1:5" ht="12.75">
      <c r="A117" s="145"/>
      <c r="B117" s="145"/>
      <c r="C117" s="145"/>
      <c r="D117" s="145"/>
      <c r="E117" s="145"/>
    </row>
  </sheetData>
  <sheetProtection/>
  <printOptions/>
  <pageMargins left="0.75" right="0.75" top="1" bottom="1" header="0" footer="0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52">
      <selection activeCell="A67" sqref="A67:D67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125" t="s">
        <v>199</v>
      </c>
      <c r="B1" s="1"/>
      <c r="C1" s="7"/>
      <c r="D1" s="7"/>
      <c r="E1" s="7"/>
    </row>
    <row r="2" spans="1:5" ht="15.75">
      <c r="A2" s="126" t="s">
        <v>167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168</v>
      </c>
      <c r="E5" s="5" t="s">
        <v>2</v>
      </c>
    </row>
    <row r="6" spans="1:5" ht="93.75" customHeight="1">
      <c r="A6" s="14" t="s">
        <v>37</v>
      </c>
      <c r="B6" s="17" t="s">
        <v>189</v>
      </c>
      <c r="C6" s="22"/>
      <c r="D6" s="7"/>
      <c r="E6" s="7"/>
    </row>
    <row r="7" spans="1:5" ht="24" customHeight="1">
      <c r="A7" s="14" t="s">
        <v>38</v>
      </c>
      <c r="B7" s="17" t="s">
        <v>56</v>
      </c>
      <c r="C7" s="22"/>
      <c r="D7" s="7"/>
      <c r="E7" s="7"/>
    </row>
    <row r="8" spans="1:5" ht="12.75">
      <c r="A8" s="19" t="s">
        <v>38</v>
      </c>
      <c r="B8" s="155" t="s">
        <v>3</v>
      </c>
      <c r="C8" s="156">
        <v>771</v>
      </c>
      <c r="D8" s="156">
        <v>40264.58</v>
      </c>
      <c r="E8" s="156">
        <v>18727.72</v>
      </c>
    </row>
    <row r="9" spans="1:5" ht="12.75">
      <c r="A9" s="19" t="s">
        <v>38</v>
      </c>
      <c r="B9" s="155" t="s">
        <v>20</v>
      </c>
      <c r="C9" s="156">
        <v>4</v>
      </c>
      <c r="D9" s="156">
        <v>8.17</v>
      </c>
      <c r="E9" s="156">
        <v>3.8</v>
      </c>
    </row>
    <row r="10" spans="1:5" ht="12.75">
      <c r="A10" s="19" t="s">
        <v>38</v>
      </c>
      <c r="B10" s="155" t="s">
        <v>197</v>
      </c>
      <c r="C10" s="156">
        <v>1.16</v>
      </c>
      <c r="D10" s="156">
        <v>4.3</v>
      </c>
      <c r="E10" s="156">
        <v>2</v>
      </c>
    </row>
    <row r="11" spans="1:5" ht="12.75">
      <c r="A11" s="19" t="s">
        <v>38</v>
      </c>
      <c r="B11" s="155" t="s">
        <v>6</v>
      </c>
      <c r="C11" s="156">
        <v>13055.85</v>
      </c>
      <c r="D11" s="156">
        <v>33317.92</v>
      </c>
      <c r="E11" s="156">
        <v>15496.71</v>
      </c>
    </row>
    <row r="12" spans="1:5" ht="12.75">
      <c r="A12" s="19" t="s">
        <v>38</v>
      </c>
      <c r="B12" s="155" t="s">
        <v>8</v>
      </c>
      <c r="C12" s="156">
        <v>163552.13</v>
      </c>
      <c r="D12" s="156">
        <v>670449.21</v>
      </c>
      <c r="E12" s="156">
        <v>311836.93</v>
      </c>
    </row>
    <row r="13" spans="1:5" ht="12.75">
      <c r="A13" s="19" t="s">
        <v>38</v>
      </c>
      <c r="B13" s="155" t="s">
        <v>9</v>
      </c>
      <c r="C13" s="156">
        <v>19752.21</v>
      </c>
      <c r="D13" s="156">
        <v>299193.36</v>
      </c>
      <c r="E13" s="156">
        <v>139159.72</v>
      </c>
    </row>
    <row r="14" spans="1:5" ht="12.75">
      <c r="A14" s="19" t="s">
        <v>38</v>
      </c>
      <c r="B14" s="155" t="s">
        <v>10</v>
      </c>
      <c r="C14" s="156">
        <v>1189.17</v>
      </c>
      <c r="D14" s="156">
        <v>27372.6</v>
      </c>
      <c r="E14" s="156">
        <v>12731.45</v>
      </c>
    </row>
    <row r="15" spans="1:5" ht="12.75">
      <c r="A15" s="19" t="s">
        <v>38</v>
      </c>
      <c r="B15" s="155" t="s">
        <v>14</v>
      </c>
      <c r="C15" s="156">
        <v>58071.25</v>
      </c>
      <c r="D15" s="156">
        <v>879202.16</v>
      </c>
      <c r="E15" s="156">
        <v>408931.25</v>
      </c>
    </row>
    <row r="16" spans="1:5" ht="12.75">
      <c r="A16" s="19" t="s">
        <v>38</v>
      </c>
      <c r="B16" s="155" t="s">
        <v>27</v>
      </c>
      <c r="C16" s="156">
        <v>470.3</v>
      </c>
      <c r="D16" s="156">
        <v>39629.96</v>
      </c>
      <c r="E16" s="156">
        <v>18432.55</v>
      </c>
    </row>
    <row r="17" spans="1:5" ht="12.75">
      <c r="A17" s="19" t="s">
        <v>38</v>
      </c>
      <c r="B17" s="155" t="s">
        <v>25</v>
      </c>
      <c r="C17" s="156">
        <v>83.1</v>
      </c>
      <c r="D17" s="156">
        <v>1556.93</v>
      </c>
      <c r="E17" s="156">
        <v>724.17</v>
      </c>
    </row>
    <row r="18" spans="1:5" ht="12.75">
      <c r="A18" s="19" t="s">
        <v>38</v>
      </c>
      <c r="B18" s="155" t="s">
        <v>53</v>
      </c>
      <c r="C18" s="156">
        <v>255</v>
      </c>
      <c r="D18" s="156">
        <v>7376.65</v>
      </c>
      <c r="E18" s="156">
        <v>3431</v>
      </c>
    </row>
    <row r="19" spans="1:5" ht="12.75">
      <c r="A19" s="19" t="s">
        <v>38</v>
      </c>
      <c r="B19" s="155" t="s">
        <v>198</v>
      </c>
      <c r="C19" s="156">
        <v>229</v>
      </c>
      <c r="D19" s="156">
        <v>31023.96</v>
      </c>
      <c r="E19" s="156">
        <v>14429.75</v>
      </c>
    </row>
    <row r="20" spans="1:5" ht="12.75">
      <c r="A20" s="19" t="s">
        <v>38</v>
      </c>
      <c r="B20" s="137" t="s">
        <v>4</v>
      </c>
      <c r="C20" s="65">
        <f>SUM(C8:C19)</f>
        <v>257434.17</v>
      </c>
      <c r="D20" s="65">
        <f>SUM(D8:D19)</f>
        <v>2029399.7999999996</v>
      </c>
      <c r="E20" s="65">
        <f>SUM(E8:E19)</f>
        <v>943907.0500000002</v>
      </c>
    </row>
    <row r="21" spans="1:5" ht="21">
      <c r="A21" s="172" t="s">
        <v>60</v>
      </c>
      <c r="B21" s="174" t="s">
        <v>39</v>
      </c>
      <c r="C21" s="169"/>
      <c r="D21" s="64"/>
      <c r="E21" s="64"/>
    </row>
    <row r="22" spans="1:5" ht="12.75">
      <c r="A22" s="172" t="s">
        <v>62</v>
      </c>
      <c r="B22" s="174" t="s">
        <v>40</v>
      </c>
      <c r="C22" s="169"/>
      <c r="D22" s="156"/>
      <c r="E22" s="156"/>
    </row>
    <row r="23" spans="1:5" ht="12.75">
      <c r="A23" s="19" t="s">
        <v>62</v>
      </c>
      <c r="B23" s="155" t="s">
        <v>20</v>
      </c>
      <c r="C23" s="156">
        <v>620.19</v>
      </c>
      <c r="D23" s="156">
        <v>17179.2</v>
      </c>
      <c r="E23" s="156">
        <v>7990.33</v>
      </c>
    </row>
    <row r="24" spans="1:5" ht="12.75">
      <c r="A24" s="19" t="s">
        <v>62</v>
      </c>
      <c r="B24" s="155" t="s">
        <v>6</v>
      </c>
      <c r="C24" s="156">
        <v>4128730</v>
      </c>
      <c r="D24" s="156">
        <v>7838470</v>
      </c>
      <c r="E24" s="156">
        <v>3645800</v>
      </c>
    </row>
    <row r="25" spans="1:5" ht="12.75">
      <c r="A25" s="19" t="s">
        <v>62</v>
      </c>
      <c r="B25" s="155" t="s">
        <v>8</v>
      </c>
      <c r="C25" s="156">
        <v>189524.71</v>
      </c>
      <c r="D25" s="156">
        <v>185979.3</v>
      </c>
      <c r="E25" s="156">
        <v>86502.06</v>
      </c>
    </row>
    <row r="26" spans="1:5" ht="12.75">
      <c r="A26" s="19" t="s">
        <v>62</v>
      </c>
      <c r="B26" s="155" t="s">
        <v>9</v>
      </c>
      <c r="C26" s="156">
        <v>564.36</v>
      </c>
      <c r="D26" s="156">
        <v>19699.25</v>
      </c>
      <c r="E26" s="156">
        <v>9162.45</v>
      </c>
    </row>
    <row r="27" spans="1:5" ht="12.75">
      <c r="A27" s="19" t="s">
        <v>62</v>
      </c>
      <c r="B27" s="155" t="s">
        <v>14</v>
      </c>
      <c r="C27" s="156">
        <v>577440.28</v>
      </c>
      <c r="D27" s="156">
        <v>1487585</v>
      </c>
      <c r="E27" s="156">
        <v>691900</v>
      </c>
    </row>
    <row r="28" spans="1:5" ht="12.75">
      <c r="A28" s="19" t="s">
        <v>62</v>
      </c>
      <c r="B28" s="23" t="s">
        <v>4</v>
      </c>
      <c r="C28" s="65">
        <f>SUM(C23:C27)</f>
        <v>4896879.540000001</v>
      </c>
      <c r="D28" s="65">
        <f>SUM(D23:D27)</f>
        <v>9548912.75</v>
      </c>
      <c r="E28" s="65">
        <f>SUM(E23:E27)</f>
        <v>4441354.84</v>
      </c>
    </row>
    <row r="29" spans="1:5" ht="12.75">
      <c r="A29" s="159" t="s">
        <v>64</v>
      </c>
      <c r="B29" s="174" t="s">
        <v>196</v>
      </c>
      <c r="C29" s="173"/>
      <c r="D29" s="64"/>
      <c r="E29" s="64"/>
    </row>
    <row r="30" spans="1:5" ht="12.75">
      <c r="A30" s="12" t="s">
        <v>64</v>
      </c>
      <c r="B30" s="155" t="s">
        <v>3</v>
      </c>
      <c r="C30" s="156">
        <v>0.55</v>
      </c>
      <c r="D30" s="156">
        <v>567.72</v>
      </c>
      <c r="E30" s="156">
        <v>264.06</v>
      </c>
    </row>
    <row r="31" spans="1:5" ht="12.75">
      <c r="A31" s="12" t="s">
        <v>64</v>
      </c>
      <c r="B31" s="155" t="s">
        <v>20</v>
      </c>
      <c r="C31" s="156">
        <v>1448.04</v>
      </c>
      <c r="D31" s="156">
        <v>51531.41</v>
      </c>
      <c r="E31" s="156">
        <v>23968.1</v>
      </c>
    </row>
    <row r="32" spans="1:5" ht="12.75">
      <c r="A32" s="12" t="s">
        <v>64</v>
      </c>
      <c r="B32" s="155" t="s">
        <v>197</v>
      </c>
      <c r="C32" s="156">
        <v>1.5</v>
      </c>
      <c r="D32" s="156">
        <v>35.3</v>
      </c>
      <c r="E32" s="156">
        <v>16.42</v>
      </c>
    </row>
    <row r="33" spans="1:5" ht="12.75">
      <c r="A33" s="12" t="s">
        <v>64</v>
      </c>
      <c r="B33" s="155" t="s">
        <v>8</v>
      </c>
      <c r="C33" s="156">
        <v>345549.24</v>
      </c>
      <c r="D33" s="156">
        <v>449398.81</v>
      </c>
      <c r="E33" s="156">
        <v>209022.72</v>
      </c>
    </row>
    <row r="34" spans="1:5" ht="12.75">
      <c r="A34" s="12" t="s">
        <v>64</v>
      </c>
      <c r="B34" s="155" t="s">
        <v>9</v>
      </c>
      <c r="C34" s="156">
        <v>75.56</v>
      </c>
      <c r="D34" s="156">
        <v>15017.49</v>
      </c>
      <c r="E34" s="156">
        <v>6984.88</v>
      </c>
    </row>
    <row r="35" spans="1:5" ht="12.75">
      <c r="A35" s="12" t="s">
        <v>64</v>
      </c>
      <c r="B35" s="155" t="s">
        <v>14</v>
      </c>
      <c r="C35" s="156">
        <v>946263.21</v>
      </c>
      <c r="D35" s="156">
        <v>1092587</v>
      </c>
      <c r="E35" s="156">
        <v>508180</v>
      </c>
    </row>
    <row r="36" spans="1:5" ht="12.75">
      <c r="A36" s="12" t="s">
        <v>64</v>
      </c>
      <c r="B36" s="155" t="s">
        <v>25</v>
      </c>
      <c r="C36" s="156">
        <v>95.3</v>
      </c>
      <c r="D36" s="156">
        <v>789.9</v>
      </c>
      <c r="E36" s="156">
        <v>367.4</v>
      </c>
    </row>
    <row r="37" spans="1:5" ht="12.75">
      <c r="A37" s="12" t="s">
        <v>64</v>
      </c>
      <c r="B37" s="144" t="s">
        <v>4</v>
      </c>
      <c r="C37" s="175">
        <f>SUM(C30:C36)</f>
        <v>1293433.4000000001</v>
      </c>
      <c r="D37" s="175">
        <f>SUM(D30:D36)</f>
        <v>1609927.63</v>
      </c>
      <c r="E37" s="175">
        <f>SUM(E30:E36)</f>
        <v>748803.58</v>
      </c>
    </row>
    <row r="38" spans="1:5" ht="12.75">
      <c r="A38" s="12" t="s">
        <v>60</v>
      </c>
      <c r="B38" s="144" t="s">
        <v>4</v>
      </c>
      <c r="C38" s="175">
        <f>C37+C28</f>
        <v>6190312.940000001</v>
      </c>
      <c r="D38" s="175">
        <f>D37+D28</f>
        <v>11158840.379999999</v>
      </c>
      <c r="E38" s="175">
        <f>E37+E28</f>
        <v>5190158.42</v>
      </c>
    </row>
    <row r="39" spans="1:5" ht="27.75" customHeight="1">
      <c r="A39" s="172" t="s">
        <v>66</v>
      </c>
      <c r="B39" s="174" t="s">
        <v>43</v>
      </c>
      <c r="C39" s="173"/>
      <c r="D39" s="64"/>
      <c r="E39" s="64"/>
    </row>
    <row r="40" spans="1:5" ht="12.75">
      <c r="A40" s="19" t="s">
        <v>66</v>
      </c>
      <c r="B40" s="155" t="s">
        <v>13</v>
      </c>
      <c r="C40" s="156">
        <v>496.64</v>
      </c>
      <c r="D40" s="156">
        <v>1331.92</v>
      </c>
      <c r="E40" s="156">
        <v>619.5</v>
      </c>
    </row>
    <row r="41" spans="1:5" ht="12.75">
      <c r="A41" s="19" t="s">
        <v>66</v>
      </c>
      <c r="B41" s="155" t="s">
        <v>7</v>
      </c>
      <c r="C41" s="156">
        <v>6930</v>
      </c>
      <c r="D41" s="156">
        <v>43456.87</v>
      </c>
      <c r="E41" s="156">
        <v>20212.5</v>
      </c>
    </row>
    <row r="42" spans="1:5" ht="12.75">
      <c r="A42" s="19" t="s">
        <v>66</v>
      </c>
      <c r="B42" s="155" t="s">
        <v>8</v>
      </c>
      <c r="C42" s="156">
        <v>31.01</v>
      </c>
      <c r="D42" s="156">
        <v>3088.13</v>
      </c>
      <c r="E42" s="156">
        <v>1436.34</v>
      </c>
    </row>
    <row r="43" spans="1:5" ht="12.75">
      <c r="A43" s="19" t="s">
        <v>66</v>
      </c>
      <c r="B43" s="155" t="s">
        <v>9</v>
      </c>
      <c r="C43" s="156">
        <v>1224.46</v>
      </c>
      <c r="D43" s="156">
        <v>13197.24</v>
      </c>
      <c r="E43" s="156">
        <v>6138.26</v>
      </c>
    </row>
    <row r="44" spans="1:5" ht="12.75">
      <c r="A44" s="19" t="s">
        <v>66</v>
      </c>
      <c r="B44" s="155" t="s">
        <v>10</v>
      </c>
      <c r="C44" s="156">
        <v>2620</v>
      </c>
      <c r="D44" s="156">
        <v>18711.58</v>
      </c>
      <c r="E44" s="156">
        <v>8703.07</v>
      </c>
    </row>
    <row r="45" spans="1:5" ht="12.75">
      <c r="A45" s="19" t="s">
        <v>66</v>
      </c>
      <c r="B45" s="155" t="s">
        <v>25</v>
      </c>
      <c r="C45" s="156">
        <v>421.62</v>
      </c>
      <c r="D45" s="156">
        <v>6105.05</v>
      </c>
      <c r="E45" s="156">
        <v>2839.56</v>
      </c>
    </row>
    <row r="46" spans="1:5" ht="12.75">
      <c r="A46" s="19" t="s">
        <v>66</v>
      </c>
      <c r="B46" s="23" t="s">
        <v>4</v>
      </c>
      <c r="C46" s="65">
        <f>SUM(C40:C45)</f>
        <v>11723.730000000001</v>
      </c>
      <c r="D46" s="65">
        <f>SUM(D40:D45)</f>
        <v>85890.79</v>
      </c>
      <c r="E46" s="65">
        <f>SUM(E40:E45)</f>
        <v>39949.229999999996</v>
      </c>
    </row>
    <row r="47" spans="1:5" ht="21.75">
      <c r="A47" s="172" t="s">
        <v>68</v>
      </c>
      <c r="B47" s="170" t="s">
        <v>45</v>
      </c>
      <c r="C47" s="169"/>
      <c r="D47" s="64"/>
      <c r="E47" s="64"/>
    </row>
    <row r="48" spans="1:5" ht="12.75">
      <c r="A48" s="172" t="s">
        <v>70</v>
      </c>
      <c r="B48" s="170" t="s">
        <v>46</v>
      </c>
      <c r="C48" s="169"/>
      <c r="D48" s="64"/>
      <c r="E48" s="64"/>
    </row>
    <row r="49" spans="1:5" ht="12.75">
      <c r="A49" s="171" t="s">
        <v>70</v>
      </c>
      <c r="B49" s="155" t="s">
        <v>6</v>
      </c>
      <c r="C49" s="156">
        <v>1006233.99</v>
      </c>
      <c r="D49" s="156">
        <v>2119914.87</v>
      </c>
      <c r="E49" s="156">
        <v>986006.92</v>
      </c>
    </row>
    <row r="50" spans="1:5" ht="12.75">
      <c r="A50" s="171" t="s">
        <v>70</v>
      </c>
      <c r="B50" s="155" t="s">
        <v>8</v>
      </c>
      <c r="C50" s="156">
        <v>1149825.1</v>
      </c>
      <c r="D50" s="156">
        <v>1943175.41</v>
      </c>
      <c r="E50" s="156">
        <v>903803.54</v>
      </c>
    </row>
    <row r="51" spans="1:5" ht="12.75">
      <c r="A51" s="171" t="s">
        <v>70</v>
      </c>
      <c r="B51" s="155" t="s">
        <v>9</v>
      </c>
      <c r="C51" s="156">
        <v>83745.68</v>
      </c>
      <c r="D51" s="156">
        <v>865630.08</v>
      </c>
      <c r="E51" s="156">
        <v>402618.66</v>
      </c>
    </row>
    <row r="52" spans="1:5" ht="12.75">
      <c r="A52" s="171" t="s">
        <v>70</v>
      </c>
      <c r="B52" s="155" t="s">
        <v>10</v>
      </c>
      <c r="C52" s="156">
        <v>19580.77</v>
      </c>
      <c r="D52" s="156">
        <v>67336.98</v>
      </c>
      <c r="E52" s="156">
        <v>31319.53</v>
      </c>
    </row>
    <row r="53" spans="1:5" ht="12.75">
      <c r="A53" s="171" t="s">
        <v>70</v>
      </c>
      <c r="B53" s="155" t="s">
        <v>14</v>
      </c>
      <c r="C53" s="156">
        <v>127251.26</v>
      </c>
      <c r="D53" s="156">
        <v>664092</v>
      </c>
      <c r="E53" s="156">
        <v>308880</v>
      </c>
    </row>
    <row r="54" spans="1:5" ht="12.75">
      <c r="A54" s="171" t="s">
        <v>70</v>
      </c>
      <c r="B54" s="23" t="s">
        <v>4</v>
      </c>
      <c r="C54" s="65">
        <f>SUM(C49:C53)</f>
        <v>2386636.8</v>
      </c>
      <c r="D54" s="65">
        <f>SUM(D49:D53)</f>
        <v>5660149.340000001</v>
      </c>
      <c r="E54" s="65">
        <f>SUM(E49:E53)</f>
        <v>2632628.65</v>
      </c>
    </row>
    <row r="55" spans="1:5" ht="12.75">
      <c r="A55" s="159" t="s">
        <v>72</v>
      </c>
      <c r="B55" s="170" t="s">
        <v>196</v>
      </c>
      <c r="C55" s="169"/>
      <c r="D55" s="64"/>
      <c r="E55" s="64"/>
    </row>
    <row r="56" spans="1:5" ht="12.75">
      <c r="A56" s="12" t="s">
        <v>72</v>
      </c>
      <c r="B56" s="155" t="s">
        <v>6</v>
      </c>
      <c r="C56" s="156">
        <v>60180</v>
      </c>
      <c r="D56" s="156">
        <v>291540</v>
      </c>
      <c r="E56" s="156">
        <v>135600</v>
      </c>
    </row>
    <row r="57" spans="1:5" ht="12.75">
      <c r="A57" s="12" t="s">
        <v>72</v>
      </c>
      <c r="B57" s="155" t="s">
        <v>13</v>
      </c>
      <c r="C57" s="156">
        <v>187679.72</v>
      </c>
      <c r="D57" s="156">
        <v>2999818.89</v>
      </c>
      <c r="E57" s="156">
        <v>1395264.6</v>
      </c>
    </row>
    <row r="58" spans="1:5" ht="12.75">
      <c r="A58" s="12" t="s">
        <v>72</v>
      </c>
      <c r="B58" s="155" t="s">
        <v>8</v>
      </c>
      <c r="C58" s="156">
        <v>1280</v>
      </c>
      <c r="D58" s="156">
        <v>13237.24</v>
      </c>
      <c r="E58" s="156">
        <v>6156.86</v>
      </c>
    </row>
    <row r="59" spans="1:5" ht="12.75">
      <c r="A59" s="12" t="s">
        <v>72</v>
      </c>
      <c r="B59" s="155" t="s">
        <v>9</v>
      </c>
      <c r="C59" s="156">
        <v>15774.51</v>
      </c>
      <c r="D59" s="156">
        <v>257772.93</v>
      </c>
      <c r="E59" s="156">
        <v>119895.15</v>
      </c>
    </row>
    <row r="60" spans="1:5" ht="12.75">
      <c r="A60" s="12" t="s">
        <v>72</v>
      </c>
      <c r="B60" s="155" t="s">
        <v>10</v>
      </c>
      <c r="C60" s="156">
        <v>5220.98</v>
      </c>
      <c r="D60" s="156">
        <v>20288.23</v>
      </c>
      <c r="E60" s="156">
        <v>9436.39</v>
      </c>
    </row>
    <row r="61" spans="1:5" ht="12.75">
      <c r="A61" s="12" t="s">
        <v>72</v>
      </c>
      <c r="B61" s="155" t="s">
        <v>14</v>
      </c>
      <c r="C61" s="156">
        <v>82468.96</v>
      </c>
      <c r="D61" s="156">
        <v>335915.14</v>
      </c>
      <c r="E61" s="156">
        <v>156239.6</v>
      </c>
    </row>
    <row r="62" spans="1:5" ht="12.75">
      <c r="A62" s="12" t="s">
        <v>72</v>
      </c>
      <c r="B62" s="155" t="s">
        <v>25</v>
      </c>
      <c r="C62" s="156">
        <v>8697.54</v>
      </c>
      <c r="D62" s="156">
        <v>23280.34</v>
      </c>
      <c r="E62" s="156">
        <v>10828.07</v>
      </c>
    </row>
    <row r="63" spans="1:5" ht="12.75">
      <c r="A63" s="12" t="s">
        <v>72</v>
      </c>
      <c r="B63" s="168" t="s">
        <v>4</v>
      </c>
      <c r="C63" s="167">
        <f>SUM(C56:C62)</f>
        <v>361301.70999999996</v>
      </c>
      <c r="D63" s="167">
        <f>SUM(D56:D62)</f>
        <v>3941852.7700000005</v>
      </c>
      <c r="E63" s="167">
        <f>SUM(E56:E62)</f>
        <v>1833420.6700000002</v>
      </c>
    </row>
    <row r="64" spans="1:5" ht="12.75">
      <c r="A64" s="166" t="s">
        <v>51</v>
      </c>
      <c r="B64" s="168" t="s">
        <v>4</v>
      </c>
      <c r="C64" s="167">
        <f>C63+C54</f>
        <v>2747938.51</v>
      </c>
      <c r="D64" s="167">
        <f>D63+D54</f>
        <v>9602002.110000001</v>
      </c>
      <c r="E64" s="167">
        <f>E63+E54</f>
        <v>4466049.32</v>
      </c>
    </row>
    <row r="65" spans="1:5" ht="12.75">
      <c r="A65" s="166"/>
      <c r="B65" s="168" t="s">
        <v>32</v>
      </c>
      <c r="C65" s="167">
        <f>C64+C46+C38+C20</f>
        <v>9207409.350000001</v>
      </c>
      <c r="D65" s="167">
        <f>D64+D46+D38+D20</f>
        <v>22876133.080000002</v>
      </c>
      <c r="E65" s="167">
        <f>E64+E46+E38+E20</f>
        <v>10640064.020000001</v>
      </c>
    </row>
    <row r="66" spans="1:5" ht="12.75">
      <c r="A66" s="166"/>
      <c r="B66" s="155"/>
      <c r="C66" s="156"/>
      <c r="D66" s="156"/>
      <c r="E66" s="156"/>
    </row>
    <row r="67" spans="1:5" ht="12.75">
      <c r="A67" s="118" t="s">
        <v>146</v>
      </c>
      <c r="B67" s="7"/>
      <c r="C67" s="121"/>
      <c r="D67" s="121"/>
      <c r="E67" s="65"/>
    </row>
    <row r="68" spans="1:5" ht="12.75">
      <c r="A68" s="12"/>
      <c r="B68" s="23"/>
      <c r="C68" s="65"/>
      <c r="D68" s="65"/>
      <c r="E68" s="65"/>
    </row>
    <row r="69" spans="1:5" ht="12.75">
      <c r="A69" s="12"/>
      <c r="B69" s="23"/>
      <c r="C69" s="65"/>
      <c r="D69" s="65"/>
      <c r="E69" s="65"/>
    </row>
    <row r="70" spans="1:5" ht="12.75">
      <c r="A70" s="14"/>
      <c r="B70" s="18"/>
      <c r="C70" s="165"/>
      <c r="D70" s="122"/>
      <c r="E70" s="122"/>
    </row>
    <row r="71" spans="1:5" ht="12.75">
      <c r="A71" s="19"/>
      <c r="B71" s="16"/>
      <c r="C71" s="64"/>
      <c r="D71" s="64"/>
      <c r="E71" s="64"/>
    </row>
    <row r="72" spans="1:5" ht="12.75">
      <c r="A72" s="19"/>
      <c r="B72" s="16"/>
      <c r="C72" s="64"/>
      <c r="D72" s="64"/>
      <c r="E72" s="64"/>
    </row>
    <row r="73" spans="1:5" ht="12.75">
      <c r="A73" s="19"/>
      <c r="B73" s="16"/>
      <c r="C73" s="64"/>
      <c r="D73" s="64"/>
      <c r="E73" s="64"/>
    </row>
    <row r="74" spans="1:5" ht="12.75">
      <c r="A74" s="19"/>
      <c r="B74" s="16"/>
      <c r="C74" s="64"/>
      <c r="D74" s="64"/>
      <c r="E74" s="64"/>
    </row>
    <row r="75" spans="1:5" ht="12.75">
      <c r="A75" s="19"/>
      <c r="B75" s="23"/>
      <c r="C75" s="65"/>
      <c r="D75" s="65"/>
      <c r="E75" s="65"/>
    </row>
    <row r="76" spans="1:5" ht="12.75">
      <c r="A76" s="4"/>
      <c r="B76" s="1"/>
      <c r="C76" s="139"/>
      <c r="D76" s="139"/>
      <c r="E76" s="139"/>
    </row>
    <row r="77" spans="1:5" ht="12.75">
      <c r="A77" s="4"/>
      <c r="B77" s="1"/>
      <c r="C77" s="139"/>
      <c r="D77" s="139"/>
      <c r="E77" s="139"/>
    </row>
    <row r="78" spans="1:5" ht="12.75">
      <c r="A78" s="7"/>
      <c r="B78" s="7"/>
      <c r="C78" s="122"/>
      <c r="D78" s="122"/>
      <c r="E78" s="122"/>
    </row>
    <row r="79" spans="1:5" ht="12.75">
      <c r="A79" s="7"/>
      <c r="B79" s="7"/>
      <c r="C79" s="122"/>
      <c r="D79" s="122"/>
      <c r="E79" s="122"/>
    </row>
    <row r="80" spans="1:5" ht="12.75">
      <c r="A80" s="7"/>
      <c r="B80" s="7"/>
      <c r="C80" s="122"/>
      <c r="D80" s="122"/>
      <c r="E80" s="122"/>
    </row>
    <row r="81" spans="1:5" ht="12.75">
      <c r="A81" s="7"/>
      <c r="B81" s="7"/>
      <c r="C81" s="122"/>
      <c r="D81" s="122"/>
      <c r="E81" s="122"/>
    </row>
    <row r="82" spans="1:5" ht="12.75">
      <c r="A82" s="7"/>
      <c r="B82" s="7"/>
      <c r="C82" s="122"/>
      <c r="D82" s="122"/>
      <c r="E82" s="122"/>
    </row>
    <row r="83" spans="1:5" ht="12.75">
      <c r="A83" s="7"/>
      <c r="B83" s="7"/>
      <c r="C83" s="122"/>
      <c r="D83" s="122"/>
      <c r="E83" s="122"/>
    </row>
    <row r="84" spans="1:5" ht="12.75">
      <c r="A84" s="7"/>
      <c r="B84" s="7"/>
      <c r="C84" s="122"/>
      <c r="D84" s="122"/>
      <c r="E84" s="122"/>
    </row>
    <row r="85" spans="1:5" ht="12.75">
      <c r="A85" s="7"/>
      <c r="B85" s="7"/>
      <c r="C85" s="122"/>
      <c r="D85" s="122"/>
      <c r="E85" s="122"/>
    </row>
    <row r="86" spans="1:5" ht="12.75">
      <c r="A86" s="7"/>
      <c r="B86" s="7"/>
      <c r="C86" s="122"/>
      <c r="D86" s="122"/>
      <c r="E86" s="122"/>
    </row>
    <row r="87" spans="1:5" ht="12.75">
      <c r="A87" s="7"/>
      <c r="B87" s="7"/>
      <c r="C87" s="122"/>
      <c r="D87" s="122"/>
      <c r="E87" s="122"/>
    </row>
    <row r="88" spans="1:5" ht="12.75">
      <c r="A88" s="7"/>
      <c r="B88" s="7"/>
      <c r="C88" s="122"/>
      <c r="D88" s="122"/>
      <c r="E88" s="122"/>
    </row>
    <row r="89" spans="1:5" ht="12.75">
      <c r="A89" s="7"/>
      <c r="B89" s="7"/>
      <c r="C89" s="122"/>
      <c r="D89" s="122"/>
      <c r="E89" s="122"/>
    </row>
    <row r="90" spans="1:5" ht="12.75">
      <c r="A90" s="7"/>
      <c r="B90" s="7"/>
      <c r="C90" s="122"/>
      <c r="D90" s="122"/>
      <c r="E90" s="122"/>
    </row>
    <row r="91" spans="1:5" ht="12.75">
      <c r="A91" s="7"/>
      <c r="B91" s="7"/>
      <c r="C91" s="122"/>
      <c r="D91" s="122"/>
      <c r="E91" s="122"/>
    </row>
    <row r="92" spans="1:5" ht="12.75">
      <c r="A92" s="164"/>
      <c r="B92" s="164"/>
      <c r="C92" s="163"/>
      <c r="D92" s="163"/>
      <c r="E92" s="163"/>
    </row>
    <row r="93" spans="1:5" ht="12.75">
      <c r="A93" s="164"/>
      <c r="B93" s="164"/>
      <c r="C93" s="163"/>
      <c r="D93" s="163"/>
      <c r="E93" s="163"/>
    </row>
    <row r="94" spans="1:5" ht="12.75">
      <c r="A94" s="164"/>
      <c r="B94" s="164"/>
      <c r="C94" s="163"/>
      <c r="D94" s="163"/>
      <c r="E94" s="163"/>
    </row>
    <row r="95" spans="1:5" ht="12.75">
      <c r="A95" s="164"/>
      <c r="B95" s="164"/>
      <c r="C95" s="163"/>
      <c r="D95" s="163"/>
      <c r="E95" s="163"/>
    </row>
    <row r="96" spans="1:5" ht="12.75">
      <c r="A96" s="164"/>
      <c r="B96" s="164"/>
      <c r="C96" s="163"/>
      <c r="D96" s="163"/>
      <c r="E96" s="163"/>
    </row>
    <row r="97" spans="1:5" ht="12.75">
      <c r="A97" s="164"/>
      <c r="B97" s="164"/>
      <c r="C97" s="163"/>
      <c r="D97" s="163"/>
      <c r="E97" s="163"/>
    </row>
    <row r="98" spans="1:5" ht="12.75">
      <c r="A98" s="164"/>
      <c r="B98" s="164"/>
      <c r="C98" s="163"/>
      <c r="D98" s="163"/>
      <c r="E98" s="163"/>
    </row>
    <row r="99" spans="1:5" ht="12.75">
      <c r="A99" s="164"/>
      <c r="B99" s="164"/>
      <c r="C99" s="163"/>
      <c r="D99" s="163"/>
      <c r="E99" s="163"/>
    </row>
    <row r="100" spans="1:5" ht="12.75">
      <c r="A100" s="164"/>
      <c r="B100" s="164"/>
      <c r="C100" s="163"/>
      <c r="D100" s="163"/>
      <c r="E100" s="163"/>
    </row>
    <row r="101" spans="1:5" ht="12.75">
      <c r="A101" s="164"/>
      <c r="B101" s="164"/>
      <c r="C101" s="163"/>
      <c r="D101" s="163"/>
      <c r="E101" s="163"/>
    </row>
    <row r="102" spans="1:5" ht="12.75">
      <c r="A102" s="164"/>
      <c r="B102" s="164"/>
      <c r="C102" s="163"/>
      <c r="D102" s="163"/>
      <c r="E102" s="163"/>
    </row>
    <row r="103" spans="1:5" ht="12.75">
      <c r="A103" s="164"/>
      <c r="B103" s="164"/>
      <c r="C103" s="163"/>
      <c r="D103" s="163"/>
      <c r="E103" s="163"/>
    </row>
    <row r="104" spans="1:5" ht="12.75">
      <c r="A104" s="164"/>
      <c r="B104" s="164"/>
      <c r="C104" s="163"/>
      <c r="D104" s="163"/>
      <c r="E104" s="163"/>
    </row>
    <row r="105" spans="1:5" ht="12.75">
      <c r="A105" s="164"/>
      <c r="B105" s="164"/>
      <c r="C105" s="163"/>
      <c r="D105" s="163"/>
      <c r="E105" s="163"/>
    </row>
    <row r="106" spans="1:5" ht="12.75">
      <c r="A106" s="164"/>
      <c r="B106" s="164"/>
      <c r="C106" s="163"/>
      <c r="D106" s="163"/>
      <c r="E106" s="163"/>
    </row>
    <row r="107" spans="1:5" ht="12.75">
      <c r="A107" s="164"/>
      <c r="B107" s="164"/>
      <c r="C107" s="163"/>
      <c r="D107" s="163"/>
      <c r="E107" s="163"/>
    </row>
    <row r="108" spans="1:5" ht="12.75">
      <c r="A108" s="164"/>
      <c r="B108" s="164"/>
      <c r="C108" s="163"/>
      <c r="D108" s="163"/>
      <c r="E108" s="163"/>
    </row>
    <row r="109" spans="1:5" ht="12.75">
      <c r="A109" s="164"/>
      <c r="B109" s="164"/>
      <c r="C109" s="163"/>
      <c r="D109" s="163"/>
      <c r="E109" s="163"/>
    </row>
    <row r="110" spans="1:5" ht="12.75">
      <c r="A110" s="164"/>
      <c r="B110" s="164"/>
      <c r="C110" s="163"/>
      <c r="D110" s="163"/>
      <c r="E110" s="163"/>
    </row>
    <row r="111" spans="1:5" ht="12.75">
      <c r="A111" s="164"/>
      <c r="B111" s="164"/>
      <c r="C111" s="163"/>
      <c r="D111" s="163"/>
      <c r="E111" s="163"/>
    </row>
    <row r="112" spans="1:5" ht="12.75">
      <c r="A112" s="164"/>
      <c r="B112" s="164"/>
      <c r="C112" s="163"/>
      <c r="D112" s="163"/>
      <c r="E112" s="163"/>
    </row>
    <row r="113" spans="1:5" ht="12.75">
      <c r="A113" s="164"/>
      <c r="B113" s="164"/>
      <c r="C113" s="163"/>
      <c r="D113" s="163"/>
      <c r="E113" s="163"/>
    </row>
    <row r="114" spans="1:5" ht="12.75">
      <c r="A114" s="164"/>
      <c r="B114" s="164"/>
      <c r="C114" s="163"/>
      <c r="D114" s="163"/>
      <c r="E114" s="163"/>
    </row>
    <row r="115" spans="1:5" ht="12.75">
      <c r="A115" s="164"/>
      <c r="B115" s="164"/>
      <c r="C115" s="163"/>
      <c r="D115" s="163"/>
      <c r="E115" s="163"/>
    </row>
    <row r="116" spans="1:5" ht="12.75">
      <c r="A116" s="164"/>
      <c r="B116" s="164"/>
      <c r="C116" s="163"/>
      <c r="D116" s="163"/>
      <c r="E116" s="163"/>
    </row>
    <row r="117" spans="1:5" ht="12.75">
      <c r="A117" s="164"/>
      <c r="B117" s="164"/>
      <c r="C117" s="163"/>
      <c r="D117" s="163"/>
      <c r="E117" s="163"/>
    </row>
    <row r="118" spans="1:5" ht="12.75">
      <c r="A118" s="164"/>
      <c r="B118" s="164"/>
      <c r="C118" s="163"/>
      <c r="D118" s="163"/>
      <c r="E118" s="163"/>
    </row>
    <row r="119" spans="3:5" ht="12.75">
      <c r="C119" s="124"/>
      <c r="D119" s="124"/>
      <c r="E119" s="124"/>
    </row>
    <row r="120" spans="3:5" ht="12.75">
      <c r="C120" s="124"/>
      <c r="D120" s="124"/>
      <c r="E120" s="124"/>
    </row>
    <row r="121" spans="3:5" ht="12.75">
      <c r="C121" s="124"/>
      <c r="D121" s="124"/>
      <c r="E121" s="124"/>
    </row>
    <row r="122" spans="3:5" ht="12.75">
      <c r="C122" s="124"/>
      <c r="D122" s="124"/>
      <c r="E122" s="124"/>
    </row>
    <row r="123" spans="3:5" ht="12.75">
      <c r="C123" s="124"/>
      <c r="D123" s="124"/>
      <c r="E123" s="124"/>
    </row>
    <row r="124" spans="3:5" ht="12.75">
      <c r="C124" s="124"/>
      <c r="D124" s="124"/>
      <c r="E124" s="124"/>
    </row>
    <row r="125" spans="3:5" ht="12.75">
      <c r="C125" s="124"/>
      <c r="D125" s="124"/>
      <c r="E125" s="124"/>
    </row>
    <row r="126" spans="3:5" ht="12.75">
      <c r="C126" s="124"/>
      <c r="D126" s="124"/>
      <c r="E126" s="124"/>
    </row>
    <row r="127" spans="3:5" ht="12.75">
      <c r="C127" s="124"/>
      <c r="D127" s="124"/>
      <c r="E127" s="124"/>
    </row>
    <row r="128" spans="3:5" ht="12.75">
      <c r="C128" s="124"/>
      <c r="D128" s="124"/>
      <c r="E128" s="124"/>
    </row>
    <row r="129" spans="3:5" ht="12.75">
      <c r="C129" s="124"/>
      <c r="D129" s="124"/>
      <c r="E129" s="124"/>
    </row>
    <row r="130" spans="3:5" ht="12.75">
      <c r="C130" s="124"/>
      <c r="D130" s="124"/>
      <c r="E130" s="124"/>
    </row>
    <row r="131" spans="3:5" ht="12.75">
      <c r="C131" s="124"/>
      <c r="D131" s="124"/>
      <c r="E131" s="124"/>
    </row>
    <row r="132" spans="3:5" ht="12.75">
      <c r="C132" s="124"/>
      <c r="D132" s="124"/>
      <c r="E132" s="124"/>
    </row>
    <row r="133" spans="3:5" ht="12.75">
      <c r="C133" s="124"/>
      <c r="D133" s="124"/>
      <c r="E133" s="124"/>
    </row>
    <row r="134" spans="3:5" ht="12.75">
      <c r="C134" s="124"/>
      <c r="D134" s="124"/>
      <c r="E134" s="124"/>
    </row>
    <row r="135" spans="3:5" ht="12.75">
      <c r="C135" s="124"/>
      <c r="D135" s="124"/>
      <c r="E135" s="124"/>
    </row>
    <row r="136" spans="3:5" ht="12.75">
      <c r="C136" s="124"/>
      <c r="D136" s="124"/>
      <c r="E136" s="124"/>
    </row>
    <row r="137" spans="3:5" ht="12.75">
      <c r="C137" s="124"/>
      <c r="D137" s="124"/>
      <c r="E137" s="124"/>
    </row>
    <row r="138" spans="3:5" ht="12.75">
      <c r="C138" s="124"/>
      <c r="D138" s="124"/>
      <c r="E138" s="124"/>
    </row>
    <row r="139" spans="3:5" ht="12.75">
      <c r="C139" s="124"/>
      <c r="D139" s="124"/>
      <c r="E139" s="124"/>
    </row>
    <row r="140" spans="3:5" ht="12.75">
      <c r="C140" s="124"/>
      <c r="D140" s="124"/>
      <c r="E140" s="124"/>
    </row>
    <row r="141" spans="3:5" ht="12.75">
      <c r="C141" s="124"/>
      <c r="D141" s="124"/>
      <c r="E141" s="124"/>
    </row>
    <row r="142" spans="3:5" ht="12.75">
      <c r="C142" s="124"/>
      <c r="D142" s="124"/>
      <c r="E142" s="124"/>
    </row>
    <row r="143" spans="3:5" ht="12.75">
      <c r="C143" s="124"/>
      <c r="D143" s="124"/>
      <c r="E143" s="124"/>
    </row>
    <row r="144" spans="3:5" ht="12.75">
      <c r="C144" s="124"/>
      <c r="D144" s="124"/>
      <c r="E144" s="124"/>
    </row>
  </sheetData>
  <sheetProtection/>
  <printOptions/>
  <pageMargins left="0.75" right="0.75" top="1" bottom="1" header="0" footer="0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53">
      <selection activeCell="A70" sqref="A70:D70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125" t="s">
        <v>202</v>
      </c>
      <c r="B1" s="1"/>
      <c r="C1" s="7"/>
      <c r="D1" s="7"/>
      <c r="E1" s="7"/>
    </row>
    <row r="2" spans="1:5" ht="15.75">
      <c r="A2" s="126" t="s">
        <v>167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168</v>
      </c>
      <c r="E5" s="5" t="s">
        <v>2</v>
      </c>
    </row>
    <row r="6" spans="1:5" ht="96.75" customHeight="1">
      <c r="A6" s="14" t="s">
        <v>37</v>
      </c>
      <c r="B6" s="17" t="s">
        <v>189</v>
      </c>
      <c r="C6" s="22"/>
      <c r="D6" s="7"/>
      <c r="E6" s="7"/>
    </row>
    <row r="7" spans="1:5" ht="24" customHeight="1">
      <c r="A7" s="14" t="s">
        <v>38</v>
      </c>
      <c r="B7" s="17" t="s">
        <v>56</v>
      </c>
      <c r="C7" s="22"/>
      <c r="D7" s="7"/>
      <c r="E7" s="7"/>
    </row>
    <row r="8" spans="1:5" ht="12.75">
      <c r="A8" s="19" t="s">
        <v>38</v>
      </c>
      <c r="B8" s="181" t="s">
        <v>79</v>
      </c>
      <c r="C8" s="182">
        <v>1983.53</v>
      </c>
      <c r="D8" s="182">
        <v>38013.81</v>
      </c>
      <c r="E8" s="182">
        <v>13956.48</v>
      </c>
    </row>
    <row r="9" spans="1:5" ht="12.75">
      <c r="A9" s="19" t="s">
        <v>38</v>
      </c>
      <c r="B9" s="181" t="s">
        <v>178</v>
      </c>
      <c r="C9" s="182">
        <v>111</v>
      </c>
      <c r="D9" s="182">
        <v>5534.89</v>
      </c>
      <c r="E9" s="182">
        <v>2128.8</v>
      </c>
    </row>
    <row r="10" spans="1:5" ht="12.75">
      <c r="A10" s="19" t="s">
        <v>38</v>
      </c>
      <c r="B10" s="181" t="s">
        <v>81</v>
      </c>
      <c r="C10" s="182">
        <v>2700</v>
      </c>
      <c r="D10" s="182">
        <v>33694.44</v>
      </c>
      <c r="E10" s="182">
        <v>12959.4</v>
      </c>
    </row>
    <row r="11" spans="1:5" ht="12.75">
      <c r="A11" s="19" t="s">
        <v>38</v>
      </c>
      <c r="B11" s="181" t="s">
        <v>179</v>
      </c>
      <c r="C11" s="182">
        <v>19332.18</v>
      </c>
      <c r="D11" s="182">
        <v>243350</v>
      </c>
      <c r="E11" s="182">
        <v>73000</v>
      </c>
    </row>
    <row r="12" spans="1:5" ht="12.75">
      <c r="A12" s="19" t="s">
        <v>38</v>
      </c>
      <c r="B12" s="181" t="s">
        <v>157</v>
      </c>
      <c r="C12" s="182">
        <v>67636.26</v>
      </c>
      <c r="D12" s="182">
        <v>848484.23</v>
      </c>
      <c r="E12" s="182">
        <v>290764.6</v>
      </c>
    </row>
    <row r="13" spans="1:5" ht="12.75">
      <c r="A13" s="19" t="s">
        <v>38</v>
      </c>
      <c r="B13" s="181" t="s">
        <v>84</v>
      </c>
      <c r="C13" s="182">
        <v>737.49</v>
      </c>
      <c r="D13" s="182">
        <v>34253.73</v>
      </c>
      <c r="E13" s="182">
        <v>12882.58</v>
      </c>
    </row>
    <row r="14" spans="1:5" ht="12.75">
      <c r="A14" s="19" t="s">
        <v>38</v>
      </c>
      <c r="B14" s="181" t="s">
        <v>203</v>
      </c>
      <c r="C14" s="182">
        <v>532</v>
      </c>
      <c r="D14" s="182">
        <v>33636.62</v>
      </c>
      <c r="E14" s="182">
        <v>12937.16</v>
      </c>
    </row>
    <row r="15" spans="1:5" ht="12.75">
      <c r="A15" s="19" t="s">
        <v>38</v>
      </c>
      <c r="B15" s="181" t="s">
        <v>30</v>
      </c>
      <c r="C15" s="182">
        <v>20</v>
      </c>
      <c r="D15" s="182">
        <v>570.96</v>
      </c>
      <c r="E15" s="182">
        <v>219.6</v>
      </c>
    </row>
    <row r="16" spans="1:5" ht="12.75">
      <c r="A16" s="19" t="s">
        <v>38</v>
      </c>
      <c r="B16" s="181" t="s">
        <v>85</v>
      </c>
      <c r="C16" s="182">
        <v>184588.56</v>
      </c>
      <c r="D16" s="182">
        <v>2263055.89</v>
      </c>
      <c r="E16" s="182">
        <v>738873.95</v>
      </c>
    </row>
    <row r="17" spans="1:5" ht="12.75">
      <c r="A17" s="19" t="s">
        <v>38</v>
      </c>
      <c r="B17" s="181" t="s">
        <v>204</v>
      </c>
      <c r="C17" s="182">
        <v>107.9</v>
      </c>
      <c r="D17" s="182">
        <v>4304.3</v>
      </c>
      <c r="E17" s="182">
        <v>1655.5</v>
      </c>
    </row>
    <row r="18" spans="1:5" ht="12.75">
      <c r="A18" s="19" t="s">
        <v>38</v>
      </c>
      <c r="B18" s="181" t="s">
        <v>117</v>
      </c>
      <c r="C18" s="182">
        <v>40.56</v>
      </c>
      <c r="D18" s="182">
        <v>326.71</v>
      </c>
      <c r="E18" s="182">
        <v>125.66</v>
      </c>
    </row>
    <row r="19" spans="1:5" ht="12.75">
      <c r="A19" s="19" t="s">
        <v>38</v>
      </c>
      <c r="B19" s="181" t="s">
        <v>205</v>
      </c>
      <c r="C19" s="182">
        <v>288</v>
      </c>
      <c r="D19" s="182">
        <v>8010.49</v>
      </c>
      <c r="E19" s="182">
        <v>3080.96</v>
      </c>
    </row>
    <row r="20" spans="1:5" ht="12.75">
      <c r="A20" s="19" t="s">
        <v>38</v>
      </c>
      <c r="B20" s="181" t="s">
        <v>206</v>
      </c>
      <c r="C20" s="182">
        <v>1464.26</v>
      </c>
      <c r="D20" s="182">
        <v>82393.3</v>
      </c>
      <c r="E20" s="182">
        <v>30231</v>
      </c>
    </row>
    <row r="21" spans="1:5" ht="12.75">
      <c r="A21" s="19" t="s">
        <v>38</v>
      </c>
      <c r="B21" s="144" t="s">
        <v>4</v>
      </c>
      <c r="C21" s="183">
        <f>SUM(C8:C20)</f>
        <v>279541.74000000005</v>
      </c>
      <c r="D21" s="184">
        <f>SUM(D8:D20)</f>
        <v>3595629.37</v>
      </c>
      <c r="E21" s="184">
        <f>SUM(E8:E20)</f>
        <v>1192815.6899999997</v>
      </c>
    </row>
    <row r="22" spans="1:5" ht="21">
      <c r="A22" s="172" t="s">
        <v>60</v>
      </c>
      <c r="B22" s="174" t="s">
        <v>39</v>
      </c>
      <c r="C22" s="169"/>
      <c r="D22" s="156"/>
      <c r="E22" s="156"/>
    </row>
    <row r="23" spans="1:5" ht="12.75">
      <c r="A23" s="172" t="s">
        <v>62</v>
      </c>
      <c r="B23" s="174" t="s">
        <v>40</v>
      </c>
      <c r="C23" s="156"/>
      <c r="D23" s="156"/>
      <c r="E23" s="156"/>
    </row>
    <row r="24" spans="1:5" ht="12.75">
      <c r="A24" s="19" t="s">
        <v>62</v>
      </c>
      <c r="B24" s="187" t="s">
        <v>81</v>
      </c>
      <c r="C24" s="188">
        <v>4455282.1</v>
      </c>
      <c r="D24" s="188">
        <v>11806122</v>
      </c>
      <c r="E24" s="188">
        <v>3900570</v>
      </c>
    </row>
    <row r="25" spans="1:5" ht="12.75">
      <c r="A25" s="19" t="s">
        <v>62</v>
      </c>
      <c r="B25" s="187" t="s">
        <v>57</v>
      </c>
      <c r="C25" s="188">
        <v>7840</v>
      </c>
      <c r="D25" s="188">
        <v>209951.8</v>
      </c>
      <c r="E25" s="188">
        <v>97652</v>
      </c>
    </row>
    <row r="26" spans="1:5" ht="12.75">
      <c r="A26" s="19" t="s">
        <v>62</v>
      </c>
      <c r="B26" s="187" t="s">
        <v>157</v>
      </c>
      <c r="C26" s="188">
        <v>348527.81</v>
      </c>
      <c r="D26" s="188">
        <v>421201.39</v>
      </c>
      <c r="E26" s="188">
        <v>160637.51</v>
      </c>
    </row>
    <row r="27" spans="1:5" ht="12.75">
      <c r="A27" s="19" t="s">
        <v>62</v>
      </c>
      <c r="B27" s="187" t="s">
        <v>85</v>
      </c>
      <c r="C27" s="188">
        <v>1409638.3</v>
      </c>
      <c r="D27" s="188">
        <v>8508925.15</v>
      </c>
      <c r="E27" s="188">
        <v>2789706.86</v>
      </c>
    </row>
    <row r="28" spans="1:6" ht="12.75">
      <c r="A28" s="19" t="s">
        <v>62</v>
      </c>
      <c r="B28" s="23" t="s">
        <v>4</v>
      </c>
      <c r="C28" s="183">
        <f>SUM(C24:C27)</f>
        <v>6221288.209999999</v>
      </c>
      <c r="D28" s="183">
        <f>SUM(D24:D27)</f>
        <v>20946200.340000004</v>
      </c>
      <c r="E28" s="184">
        <f>SUM(E24:E27)</f>
        <v>6948566.369999999</v>
      </c>
      <c r="F28" s="184"/>
    </row>
    <row r="29" spans="1:5" ht="12.75">
      <c r="A29" s="159" t="s">
        <v>64</v>
      </c>
      <c r="B29" s="174" t="s">
        <v>196</v>
      </c>
      <c r="C29" s="173"/>
      <c r="D29" s="64"/>
      <c r="E29" s="64"/>
    </row>
    <row r="30" spans="1:5" ht="12.75">
      <c r="A30" s="12" t="s">
        <v>64</v>
      </c>
      <c r="B30" s="187" t="s">
        <v>18</v>
      </c>
      <c r="C30" s="188">
        <v>1030</v>
      </c>
      <c r="D30" s="188">
        <v>8892</v>
      </c>
      <c r="E30" s="188">
        <v>3420</v>
      </c>
    </row>
    <row r="31" spans="1:5" ht="12.75">
      <c r="A31" s="12" t="s">
        <v>64</v>
      </c>
      <c r="B31" s="187" t="s">
        <v>157</v>
      </c>
      <c r="C31" s="188">
        <v>352973.51</v>
      </c>
      <c r="D31" s="188">
        <v>489820.66</v>
      </c>
      <c r="E31" s="188">
        <v>183034.46</v>
      </c>
    </row>
    <row r="32" spans="1:5" ht="12.75">
      <c r="A32" s="12" t="s">
        <v>64</v>
      </c>
      <c r="B32" s="187" t="s">
        <v>84</v>
      </c>
      <c r="C32" s="188">
        <v>773.12</v>
      </c>
      <c r="D32" s="188">
        <v>105726.23</v>
      </c>
      <c r="E32" s="188">
        <v>37014.95</v>
      </c>
    </row>
    <row r="33" spans="1:5" ht="12.75">
      <c r="A33" s="12" t="s">
        <v>64</v>
      </c>
      <c r="B33" s="187" t="s">
        <v>85</v>
      </c>
      <c r="C33" s="188">
        <v>2527519.84</v>
      </c>
      <c r="D33" s="188">
        <v>3911527</v>
      </c>
      <c r="E33" s="188">
        <v>1324940</v>
      </c>
    </row>
    <row r="34" spans="1:5" ht="12.75">
      <c r="A34" s="12" t="s">
        <v>64</v>
      </c>
      <c r="B34" s="23" t="s">
        <v>4</v>
      </c>
      <c r="C34" s="183">
        <f>SUM(C30:C33)</f>
        <v>2882296.4699999997</v>
      </c>
      <c r="D34" s="183">
        <f>SUM(D30:D33)</f>
        <v>4515965.89</v>
      </c>
      <c r="E34" s="184">
        <f>SUM(E30:E33)</f>
        <v>1548409.41</v>
      </c>
    </row>
    <row r="35" spans="1:5" ht="12.75">
      <c r="A35" s="12" t="s">
        <v>52</v>
      </c>
      <c r="B35" s="23" t="s">
        <v>4</v>
      </c>
      <c r="C35" s="183">
        <f>C34+C28</f>
        <v>9103584.68</v>
      </c>
      <c r="D35" s="183">
        <f>D34+D28</f>
        <v>25462166.230000004</v>
      </c>
      <c r="E35" s="183">
        <f>E34+E28</f>
        <v>8496975.78</v>
      </c>
    </row>
    <row r="36" spans="1:5" ht="21">
      <c r="A36" s="172" t="s">
        <v>66</v>
      </c>
      <c r="B36" s="174" t="s">
        <v>43</v>
      </c>
      <c r="C36" s="156"/>
      <c r="D36" s="156"/>
      <c r="E36" s="156"/>
    </row>
    <row r="37" spans="1:5" ht="12.75">
      <c r="A37" s="19" t="s">
        <v>66</v>
      </c>
      <c r="B37" s="187" t="s">
        <v>179</v>
      </c>
      <c r="C37" s="188">
        <v>124.12</v>
      </c>
      <c r="D37" s="188">
        <v>743.04</v>
      </c>
      <c r="E37" s="188">
        <v>172.8</v>
      </c>
    </row>
    <row r="38" spans="1:5" ht="12.75">
      <c r="A38" s="19" t="s">
        <v>66</v>
      </c>
      <c r="B38" s="187" t="s">
        <v>84</v>
      </c>
      <c r="C38" s="188">
        <v>295.22</v>
      </c>
      <c r="D38" s="188">
        <v>6786.44</v>
      </c>
      <c r="E38" s="188">
        <v>1667.42</v>
      </c>
    </row>
    <row r="39" spans="1:5" ht="12.75">
      <c r="A39" s="19" t="s">
        <v>66</v>
      </c>
      <c r="B39" s="187" t="s">
        <v>203</v>
      </c>
      <c r="C39" s="188">
        <v>2.91</v>
      </c>
      <c r="D39" s="188">
        <v>121.26</v>
      </c>
      <c r="E39" s="188">
        <v>28.2</v>
      </c>
    </row>
    <row r="40" spans="1:5" ht="15" customHeight="1">
      <c r="A40" s="19" t="s">
        <v>66</v>
      </c>
      <c r="B40" s="187" t="s">
        <v>29</v>
      </c>
      <c r="C40" s="188">
        <v>27</v>
      </c>
      <c r="D40" s="188">
        <v>2042.5</v>
      </c>
      <c r="E40" s="188">
        <v>475</v>
      </c>
    </row>
    <row r="41" spans="1:5" ht="12.75">
      <c r="A41" s="19" t="s">
        <v>66</v>
      </c>
      <c r="B41" s="187" t="s">
        <v>85</v>
      </c>
      <c r="C41" s="188">
        <v>336.8</v>
      </c>
      <c r="D41" s="188">
        <v>6389.8</v>
      </c>
      <c r="E41" s="188">
        <v>1486</v>
      </c>
    </row>
    <row r="42" spans="1:5" ht="12.75">
      <c r="A42" s="19" t="s">
        <v>66</v>
      </c>
      <c r="B42" s="187" t="s">
        <v>204</v>
      </c>
      <c r="C42" s="188">
        <v>0.4</v>
      </c>
      <c r="D42" s="188">
        <v>1720</v>
      </c>
      <c r="E42" s="188">
        <v>400</v>
      </c>
    </row>
    <row r="43" spans="1:5" ht="12.75">
      <c r="A43" s="19" t="s">
        <v>66</v>
      </c>
      <c r="B43" s="23" t="s">
        <v>4</v>
      </c>
      <c r="C43" s="183">
        <f>SUM(C37:C42)</f>
        <v>786.45</v>
      </c>
      <c r="D43" s="183">
        <f>SUM(D37:D42)</f>
        <v>17803.04</v>
      </c>
      <c r="E43" s="184">
        <f>SUM(E37:E42)</f>
        <v>4229.42</v>
      </c>
    </row>
    <row r="44" spans="1:5" ht="21.75">
      <c r="A44" s="172" t="s">
        <v>68</v>
      </c>
      <c r="B44" s="170" t="s">
        <v>45</v>
      </c>
      <c r="C44" s="156"/>
      <c r="D44" s="156"/>
      <c r="E44" s="156"/>
    </row>
    <row r="45" spans="1:5" ht="12.75">
      <c r="A45" s="172" t="s">
        <v>70</v>
      </c>
      <c r="B45" s="170" t="s">
        <v>46</v>
      </c>
      <c r="C45" s="156"/>
      <c r="D45" s="156"/>
      <c r="E45" s="156"/>
    </row>
    <row r="46" spans="1:5" ht="12.75">
      <c r="A46" s="19" t="s">
        <v>70</v>
      </c>
      <c r="B46" s="187" t="s">
        <v>81</v>
      </c>
      <c r="C46" s="188">
        <v>1499597.9</v>
      </c>
      <c r="D46" s="188">
        <v>3896091.96</v>
      </c>
      <c r="E46" s="188">
        <v>1431804.6</v>
      </c>
    </row>
    <row r="47" spans="1:5" ht="12.75">
      <c r="A47" s="19" t="s">
        <v>70</v>
      </c>
      <c r="B47" s="187" t="s">
        <v>157</v>
      </c>
      <c r="C47" s="188">
        <v>455199.22</v>
      </c>
      <c r="D47" s="188">
        <v>703811.4</v>
      </c>
      <c r="E47" s="188">
        <v>203803.23</v>
      </c>
    </row>
    <row r="48" spans="1:5" ht="12.75">
      <c r="A48" s="19" t="s">
        <v>70</v>
      </c>
      <c r="B48" s="187" t="s">
        <v>84</v>
      </c>
      <c r="C48" s="188">
        <v>48887.52</v>
      </c>
      <c r="D48" s="188">
        <v>583647.27</v>
      </c>
      <c r="E48" s="188">
        <v>221727.27</v>
      </c>
    </row>
    <row r="49" spans="1:5" ht="12.75">
      <c r="A49" s="19" t="s">
        <v>70</v>
      </c>
      <c r="B49" s="187" t="s">
        <v>85</v>
      </c>
      <c r="C49" s="188">
        <v>198765.83</v>
      </c>
      <c r="D49" s="188">
        <v>1413249.55</v>
      </c>
      <c r="E49" s="188">
        <v>543557.52</v>
      </c>
    </row>
    <row r="50" spans="1:5" ht="12.75">
      <c r="A50" s="19" t="s">
        <v>70</v>
      </c>
      <c r="B50" s="23" t="s">
        <v>4</v>
      </c>
      <c r="C50" s="183">
        <f>SUM(C46:C49)</f>
        <v>2202450.4699999997</v>
      </c>
      <c r="D50" s="183">
        <f>SUM(D46:D49)</f>
        <v>6596800.180000001</v>
      </c>
      <c r="E50" s="184">
        <f>SUM(E46:E49)</f>
        <v>2400892.62</v>
      </c>
    </row>
    <row r="51" spans="1:5" ht="12.75">
      <c r="A51" s="159" t="s">
        <v>72</v>
      </c>
      <c r="B51" s="170" t="s">
        <v>196</v>
      </c>
      <c r="C51" s="156"/>
      <c r="D51" s="156"/>
      <c r="E51" s="156"/>
    </row>
    <row r="52" spans="1:5" ht="12.75">
      <c r="A52" s="12" t="s">
        <v>72</v>
      </c>
      <c r="B52" s="187" t="s">
        <v>79</v>
      </c>
      <c r="C52" s="188">
        <v>12.81</v>
      </c>
      <c r="D52" s="188">
        <v>27261.6</v>
      </c>
      <c r="E52" s="188">
        <v>6339.91</v>
      </c>
    </row>
    <row r="53" spans="1:5" ht="12.75">
      <c r="A53" s="12" t="s">
        <v>72</v>
      </c>
      <c r="B53" s="187" t="s">
        <v>81</v>
      </c>
      <c r="C53" s="188">
        <v>250200</v>
      </c>
      <c r="D53" s="188">
        <v>2290395</v>
      </c>
      <c r="E53" s="188">
        <v>532650</v>
      </c>
    </row>
    <row r="54" spans="1:5" ht="12.75">
      <c r="A54" s="12" t="s">
        <v>72</v>
      </c>
      <c r="B54" s="187" t="s">
        <v>33</v>
      </c>
      <c r="C54" s="188">
        <v>0.42</v>
      </c>
      <c r="D54" s="188">
        <v>6.79</v>
      </c>
      <c r="E54" s="188">
        <v>1.58</v>
      </c>
    </row>
    <row r="55" spans="1:5" ht="12.75">
      <c r="A55" s="12" t="s">
        <v>72</v>
      </c>
      <c r="B55" s="187" t="s">
        <v>179</v>
      </c>
      <c r="C55" s="188">
        <v>3056.35</v>
      </c>
      <c r="D55" s="188">
        <v>47056.66</v>
      </c>
      <c r="E55" s="188">
        <v>10943.41</v>
      </c>
    </row>
    <row r="56" spans="1:5" ht="12.75">
      <c r="A56" s="12" t="s">
        <v>72</v>
      </c>
      <c r="B56" s="187" t="s">
        <v>157</v>
      </c>
      <c r="C56" s="188">
        <v>30930.52</v>
      </c>
      <c r="D56" s="188">
        <v>215615.1</v>
      </c>
      <c r="E56" s="188">
        <v>50143.05</v>
      </c>
    </row>
    <row r="57" spans="1:5" ht="12.75">
      <c r="A57" s="12" t="s">
        <v>72</v>
      </c>
      <c r="B57" s="187" t="s">
        <v>84</v>
      </c>
      <c r="C57" s="188">
        <v>18901.5</v>
      </c>
      <c r="D57" s="188">
        <v>2161232.43</v>
      </c>
      <c r="E57" s="188">
        <v>512329.74</v>
      </c>
    </row>
    <row r="58" spans="1:5" ht="12.75">
      <c r="A58" s="12" t="s">
        <v>72</v>
      </c>
      <c r="B58" s="187" t="s">
        <v>30</v>
      </c>
      <c r="C58" s="188">
        <v>15</v>
      </c>
      <c r="D58" s="188">
        <v>6542.74</v>
      </c>
      <c r="E58" s="188">
        <v>1521.57</v>
      </c>
    </row>
    <row r="59" spans="1:5" ht="12.75">
      <c r="A59" s="12" t="s">
        <v>72</v>
      </c>
      <c r="B59" s="187" t="s">
        <v>54</v>
      </c>
      <c r="C59" s="188">
        <v>240</v>
      </c>
      <c r="D59" s="188">
        <v>77107.6</v>
      </c>
      <c r="E59" s="188">
        <v>17932</v>
      </c>
    </row>
    <row r="60" spans="1:5" ht="12.75">
      <c r="A60" s="12" t="s">
        <v>72</v>
      </c>
      <c r="B60" s="187" t="s">
        <v>85</v>
      </c>
      <c r="C60" s="188">
        <v>65331.14</v>
      </c>
      <c r="D60" s="188">
        <v>603491.54</v>
      </c>
      <c r="E60" s="188">
        <v>140346.87</v>
      </c>
    </row>
    <row r="61" spans="1:5" ht="12.75">
      <c r="A61" s="12" t="s">
        <v>72</v>
      </c>
      <c r="B61" s="187" t="s">
        <v>204</v>
      </c>
      <c r="C61" s="188">
        <v>4108.42</v>
      </c>
      <c r="D61" s="188">
        <v>13570.12</v>
      </c>
      <c r="E61" s="188">
        <v>3155.85</v>
      </c>
    </row>
    <row r="62" spans="1:5" ht="12.75">
      <c r="A62" s="12" t="s">
        <v>72</v>
      </c>
      <c r="B62" s="187" t="s">
        <v>117</v>
      </c>
      <c r="C62" s="188">
        <v>7.88</v>
      </c>
      <c r="D62" s="188">
        <v>176.3</v>
      </c>
      <c r="E62" s="188">
        <v>41</v>
      </c>
    </row>
    <row r="63" spans="1:5" ht="12.75">
      <c r="A63" s="12" t="s">
        <v>72</v>
      </c>
      <c r="B63" s="187" t="s">
        <v>207</v>
      </c>
      <c r="C63" s="188">
        <v>3</v>
      </c>
      <c r="D63" s="188">
        <v>3078.92</v>
      </c>
      <c r="E63" s="188">
        <v>716.03</v>
      </c>
    </row>
    <row r="64" spans="1:5" ht="12.75">
      <c r="A64" s="12" t="s">
        <v>72</v>
      </c>
      <c r="B64" s="187" t="s">
        <v>206</v>
      </c>
      <c r="C64" s="188">
        <v>10</v>
      </c>
      <c r="D64" s="188">
        <v>585.83</v>
      </c>
      <c r="E64" s="188">
        <v>136.24</v>
      </c>
    </row>
    <row r="65" spans="1:5" ht="12.75">
      <c r="A65" s="12" t="s">
        <v>72</v>
      </c>
      <c r="B65" s="187" t="s">
        <v>34</v>
      </c>
      <c r="C65" s="188">
        <v>5626.89</v>
      </c>
      <c r="D65" s="188">
        <v>747959.2</v>
      </c>
      <c r="E65" s="188">
        <v>173944</v>
      </c>
    </row>
    <row r="66" spans="1:5" ht="12.75">
      <c r="A66" s="12" t="s">
        <v>72</v>
      </c>
      <c r="B66" s="23" t="s">
        <v>4</v>
      </c>
      <c r="C66" s="183">
        <f>SUM(C52:C65)</f>
        <v>378443.93000000005</v>
      </c>
      <c r="D66" s="183">
        <f>SUM(D52:D65)</f>
        <v>6194079.83</v>
      </c>
      <c r="E66" s="184">
        <f>SUM(E52:E65)</f>
        <v>1450201.25</v>
      </c>
    </row>
    <row r="67" spans="1:5" ht="12.75">
      <c r="A67" s="166" t="s">
        <v>51</v>
      </c>
      <c r="B67" s="168" t="s">
        <v>4</v>
      </c>
      <c r="C67" s="183">
        <f>C66+C50</f>
        <v>2580894.4</v>
      </c>
      <c r="D67" s="183">
        <f>D66+D50</f>
        <v>12790880.010000002</v>
      </c>
      <c r="E67" s="184">
        <f>E66+E50</f>
        <v>3851093.87</v>
      </c>
    </row>
    <row r="68" spans="1:5" ht="12.75">
      <c r="A68" s="118"/>
      <c r="B68" s="1" t="s">
        <v>5</v>
      </c>
      <c r="C68" s="183">
        <f>C67+C43+C35+C21</f>
        <v>11964807.27</v>
      </c>
      <c r="D68" s="183">
        <f>D67+D43+D35+D21</f>
        <v>41866478.65</v>
      </c>
      <c r="E68" s="184">
        <f>E67+E43+E35+E21</f>
        <v>13545114.76</v>
      </c>
    </row>
    <row r="69" spans="1:5" ht="12.75">
      <c r="A69" s="12"/>
      <c r="B69" s="23"/>
      <c r="C69" s="65"/>
      <c r="D69" s="65"/>
      <c r="E69" s="65"/>
    </row>
    <row r="70" spans="1:5" ht="12.75">
      <c r="A70" s="118" t="s">
        <v>146</v>
      </c>
      <c r="B70" s="7"/>
      <c r="C70" s="121"/>
      <c r="D70" s="121"/>
      <c r="E70" s="65"/>
    </row>
    <row r="71" spans="1:5" ht="12.75">
      <c r="A71" s="14"/>
      <c r="B71" s="18"/>
      <c r="C71" s="165"/>
      <c r="D71" s="122"/>
      <c r="E71" s="122"/>
    </row>
    <row r="72" spans="1:5" ht="12.75">
      <c r="A72" s="19"/>
      <c r="B72" s="16"/>
      <c r="C72" s="64"/>
      <c r="D72" s="64"/>
      <c r="E72" s="64"/>
    </row>
    <row r="73" spans="1:5" ht="12.75">
      <c r="A73" s="19"/>
      <c r="B73" s="16"/>
      <c r="C73" s="64"/>
      <c r="D73" s="64"/>
      <c r="E73" s="64"/>
    </row>
    <row r="74" spans="1:5" ht="12.75">
      <c r="A74" s="19"/>
      <c r="B74" s="16"/>
      <c r="C74" s="64"/>
      <c r="D74" s="64"/>
      <c r="E74" s="64"/>
    </row>
    <row r="75" spans="1:5" ht="12.75">
      <c r="A75" s="19"/>
      <c r="B75" s="16"/>
      <c r="C75" s="64"/>
      <c r="D75" s="64"/>
      <c r="E75" s="64"/>
    </row>
    <row r="76" spans="1:5" ht="12.75">
      <c r="A76" s="19"/>
      <c r="B76" s="23"/>
      <c r="C76" s="65"/>
      <c r="D76" s="65"/>
      <c r="E76" s="65"/>
    </row>
    <row r="77" spans="1:5" ht="12.75">
      <c r="A77" s="4"/>
      <c r="B77" s="1"/>
      <c r="C77" s="139"/>
      <c r="D77" s="139"/>
      <c r="E77" s="139"/>
    </row>
    <row r="78" spans="1:5" ht="12.75">
      <c r="A78" s="4"/>
      <c r="B78" s="1"/>
      <c r="C78" s="139"/>
      <c r="D78" s="139"/>
      <c r="E78" s="139"/>
    </row>
    <row r="79" spans="1:5" ht="12.75">
      <c r="A79" s="7"/>
      <c r="B79" s="7"/>
      <c r="C79" s="122"/>
      <c r="D79" s="122"/>
      <c r="E79" s="122"/>
    </row>
    <row r="80" spans="1:5" ht="12.75">
      <c r="A80" s="7"/>
      <c r="B80" s="7"/>
      <c r="C80" s="122"/>
      <c r="D80" s="122"/>
      <c r="E80" s="122"/>
    </row>
    <row r="81" spans="1:5" ht="12.75">
      <c r="A81" s="7"/>
      <c r="B81" s="7"/>
      <c r="C81" s="122"/>
      <c r="D81" s="122"/>
      <c r="E81" s="122"/>
    </row>
    <row r="82" spans="1:5" ht="12.75">
      <c r="A82" s="7"/>
      <c r="B82" s="7"/>
      <c r="C82" s="122"/>
      <c r="D82" s="122"/>
      <c r="E82" s="122"/>
    </row>
    <row r="83" spans="1:5" ht="12.75">
      <c r="A83" s="7"/>
      <c r="B83" s="7"/>
      <c r="C83" s="122"/>
      <c r="D83" s="122"/>
      <c r="E83" s="122"/>
    </row>
    <row r="84" spans="1:5" ht="12.75">
      <c r="A84" s="7"/>
      <c r="B84" s="7"/>
      <c r="C84" s="122"/>
      <c r="D84" s="122"/>
      <c r="E84" s="122"/>
    </row>
    <row r="85" spans="1:5" ht="12.75">
      <c r="A85" s="7"/>
      <c r="B85" s="7"/>
      <c r="C85" s="122"/>
      <c r="D85" s="122"/>
      <c r="E85" s="122"/>
    </row>
    <row r="86" spans="1:5" ht="12.75">
      <c r="A86" s="7"/>
      <c r="B86" s="7"/>
      <c r="C86" s="122"/>
      <c r="D86" s="122"/>
      <c r="E86" s="122"/>
    </row>
    <row r="87" spans="1:5" ht="12.75">
      <c r="A87" s="7"/>
      <c r="B87" s="7"/>
      <c r="C87" s="122"/>
      <c r="D87" s="122"/>
      <c r="E87" s="122"/>
    </row>
    <row r="88" spans="1:5" ht="12.75">
      <c r="A88" s="7"/>
      <c r="B88" s="7"/>
      <c r="C88" s="122"/>
      <c r="D88" s="122"/>
      <c r="E88" s="122"/>
    </row>
    <row r="89" spans="1:5" ht="12.75">
      <c r="A89" s="7"/>
      <c r="B89" s="7"/>
      <c r="C89" s="122"/>
      <c r="D89" s="122"/>
      <c r="E89" s="122"/>
    </row>
    <row r="90" spans="1:5" ht="12.75">
      <c r="A90" s="7"/>
      <c r="B90" s="7"/>
      <c r="C90" s="122"/>
      <c r="D90" s="122"/>
      <c r="E90" s="122"/>
    </row>
    <row r="91" spans="1:5" ht="12.75">
      <c r="A91" s="7"/>
      <c r="B91" s="7"/>
      <c r="C91" s="122"/>
      <c r="D91" s="122"/>
      <c r="E91" s="122"/>
    </row>
    <row r="92" spans="1:5" ht="12.75">
      <c r="A92" s="7"/>
      <c r="B92" s="7"/>
      <c r="C92" s="122"/>
      <c r="D92" s="122"/>
      <c r="E92" s="122"/>
    </row>
    <row r="93" spans="1:5" ht="12.75">
      <c r="A93" s="164"/>
      <c r="B93" s="164"/>
      <c r="C93" s="163"/>
      <c r="D93" s="163"/>
      <c r="E93" s="163"/>
    </row>
    <row r="94" spans="1:5" ht="12.75">
      <c r="A94" s="164"/>
      <c r="B94" s="164"/>
      <c r="C94" s="163"/>
      <c r="D94" s="163"/>
      <c r="E94" s="163"/>
    </row>
    <row r="95" spans="1:5" ht="12.75">
      <c r="A95" s="164"/>
      <c r="B95" s="164"/>
      <c r="C95" s="163"/>
      <c r="D95" s="163"/>
      <c r="E95" s="163"/>
    </row>
    <row r="96" spans="1:5" ht="12.75">
      <c r="A96" s="164"/>
      <c r="B96" s="164"/>
      <c r="C96" s="163"/>
      <c r="D96" s="163"/>
      <c r="E96" s="163"/>
    </row>
    <row r="97" spans="1:5" ht="12.75">
      <c r="A97" s="164"/>
      <c r="B97" s="164"/>
      <c r="C97" s="163"/>
      <c r="D97" s="163"/>
      <c r="E97" s="163"/>
    </row>
    <row r="98" spans="1:5" ht="12.75">
      <c r="A98" s="164"/>
      <c r="B98" s="164"/>
      <c r="C98" s="163"/>
      <c r="D98" s="163"/>
      <c r="E98" s="163"/>
    </row>
    <row r="99" spans="1:5" ht="12.75">
      <c r="A99" s="164"/>
      <c r="B99" s="164"/>
      <c r="C99" s="163"/>
      <c r="D99" s="163"/>
      <c r="E99" s="163"/>
    </row>
    <row r="100" spans="1:5" ht="12.75">
      <c r="A100" s="164"/>
      <c r="B100" s="164"/>
      <c r="C100" s="163"/>
      <c r="D100" s="163"/>
      <c r="E100" s="163"/>
    </row>
    <row r="101" spans="1:5" ht="12.75">
      <c r="A101" s="164"/>
      <c r="B101" s="164"/>
      <c r="C101" s="163"/>
      <c r="D101" s="163"/>
      <c r="E101" s="163"/>
    </row>
    <row r="102" spans="1:5" ht="12.75">
      <c r="A102" s="164"/>
      <c r="B102" s="164"/>
      <c r="C102" s="163"/>
      <c r="D102" s="163"/>
      <c r="E102" s="163"/>
    </row>
    <row r="103" spans="1:5" ht="12.75">
      <c r="A103" s="164"/>
      <c r="B103" s="164"/>
      <c r="C103" s="163"/>
      <c r="D103" s="163"/>
      <c r="E103" s="163"/>
    </row>
    <row r="104" spans="1:5" ht="12.75">
      <c r="A104" s="164"/>
      <c r="B104" s="164"/>
      <c r="C104" s="163"/>
      <c r="D104" s="163"/>
      <c r="E104" s="163"/>
    </row>
    <row r="105" spans="1:5" ht="12.75">
      <c r="A105" s="164"/>
      <c r="B105" s="164"/>
      <c r="C105" s="163"/>
      <c r="D105" s="163"/>
      <c r="E105" s="163"/>
    </row>
    <row r="106" spans="1:5" ht="12.75">
      <c r="A106" s="164"/>
      <c r="B106" s="164"/>
      <c r="C106" s="163"/>
      <c r="D106" s="163"/>
      <c r="E106" s="163"/>
    </row>
    <row r="107" spans="1:5" ht="12.75">
      <c r="A107" s="164"/>
      <c r="B107" s="164"/>
      <c r="C107" s="163"/>
      <c r="D107" s="163"/>
      <c r="E107" s="163"/>
    </row>
    <row r="108" spans="1:5" ht="12.75">
      <c r="A108" s="164"/>
      <c r="B108" s="164"/>
      <c r="C108" s="163"/>
      <c r="D108" s="163"/>
      <c r="E108" s="163"/>
    </row>
    <row r="109" spans="1:5" ht="12.75">
      <c r="A109" s="164"/>
      <c r="B109" s="164"/>
      <c r="C109" s="163"/>
      <c r="D109" s="163"/>
      <c r="E109" s="163"/>
    </row>
    <row r="110" spans="1:5" ht="12.75">
      <c r="A110" s="164"/>
      <c r="B110" s="164"/>
      <c r="C110" s="163"/>
      <c r="D110" s="163"/>
      <c r="E110" s="163"/>
    </row>
    <row r="111" spans="1:5" ht="12.75">
      <c r="A111" s="164"/>
      <c r="B111" s="164"/>
      <c r="C111" s="163"/>
      <c r="D111" s="163"/>
      <c r="E111" s="163"/>
    </row>
    <row r="112" spans="1:5" ht="12.75">
      <c r="A112" s="164"/>
      <c r="B112" s="164"/>
      <c r="C112" s="163"/>
      <c r="D112" s="163"/>
      <c r="E112" s="163"/>
    </row>
    <row r="113" spans="1:5" ht="12.75">
      <c r="A113" s="164"/>
      <c r="B113" s="164"/>
      <c r="C113" s="163"/>
      <c r="D113" s="163"/>
      <c r="E113" s="163"/>
    </row>
    <row r="114" spans="1:5" ht="12.75">
      <c r="A114" s="164"/>
      <c r="B114" s="164"/>
      <c r="C114" s="163"/>
      <c r="D114" s="163"/>
      <c r="E114" s="163"/>
    </row>
    <row r="115" spans="1:5" ht="12.75">
      <c r="A115" s="164"/>
      <c r="B115" s="164"/>
      <c r="C115" s="163"/>
      <c r="D115" s="163"/>
      <c r="E115" s="163"/>
    </row>
    <row r="116" spans="1:5" ht="12.75">
      <c r="A116" s="164"/>
      <c r="B116" s="164"/>
      <c r="C116" s="163"/>
      <c r="D116" s="163"/>
      <c r="E116" s="163"/>
    </row>
    <row r="117" spans="1:5" ht="12.75">
      <c r="A117" s="164"/>
      <c r="B117" s="164"/>
      <c r="C117" s="163"/>
      <c r="D117" s="163"/>
      <c r="E117" s="163"/>
    </row>
    <row r="118" spans="1:5" ht="12.75">
      <c r="A118" s="164"/>
      <c r="B118" s="164"/>
      <c r="C118" s="163"/>
      <c r="D118" s="163"/>
      <c r="E118" s="163"/>
    </row>
    <row r="119" spans="1:5" ht="12.75">
      <c r="A119" s="164"/>
      <c r="B119" s="164"/>
      <c r="C119" s="163"/>
      <c r="D119" s="163"/>
      <c r="E119" s="163"/>
    </row>
    <row r="120" spans="3:5" ht="12.75">
      <c r="C120" s="124"/>
      <c r="D120" s="124"/>
      <c r="E120" s="124"/>
    </row>
    <row r="121" spans="3:5" ht="12.75">
      <c r="C121" s="124"/>
      <c r="D121" s="124"/>
      <c r="E121" s="124"/>
    </row>
    <row r="122" spans="3:5" ht="12.75">
      <c r="C122" s="124"/>
      <c r="D122" s="124"/>
      <c r="E122" s="124"/>
    </row>
    <row r="123" spans="3:5" ht="12.75">
      <c r="C123" s="124"/>
      <c r="D123" s="124"/>
      <c r="E123" s="124"/>
    </row>
    <row r="124" spans="3:5" ht="12.75">
      <c r="C124" s="124"/>
      <c r="D124" s="124"/>
      <c r="E124" s="124"/>
    </row>
    <row r="125" spans="3:5" ht="12.75">
      <c r="C125" s="124"/>
      <c r="D125" s="124"/>
      <c r="E125" s="124"/>
    </row>
    <row r="126" spans="3:5" ht="12.75">
      <c r="C126" s="124"/>
      <c r="D126" s="124"/>
      <c r="E126" s="124"/>
    </row>
    <row r="127" spans="3:5" ht="12.75">
      <c r="C127" s="124"/>
      <c r="D127" s="124"/>
      <c r="E127" s="124"/>
    </row>
    <row r="128" spans="3:5" ht="12.75">
      <c r="C128" s="124"/>
      <c r="D128" s="124"/>
      <c r="E128" s="124"/>
    </row>
    <row r="129" spans="3:5" ht="12.75">
      <c r="C129" s="124"/>
      <c r="D129" s="124"/>
      <c r="E129" s="124"/>
    </row>
    <row r="130" spans="3:5" ht="12.75">
      <c r="C130" s="124"/>
      <c r="D130" s="124"/>
      <c r="E130" s="124"/>
    </row>
    <row r="131" spans="3:5" ht="12.75">
      <c r="C131" s="124"/>
      <c r="D131" s="124"/>
      <c r="E131" s="124"/>
    </row>
    <row r="132" spans="3:5" ht="12.75">
      <c r="C132" s="124"/>
      <c r="D132" s="124"/>
      <c r="E132" s="124"/>
    </row>
    <row r="133" spans="3:5" ht="12.75">
      <c r="C133" s="124"/>
      <c r="D133" s="124"/>
      <c r="E133" s="124"/>
    </row>
    <row r="134" spans="3:5" ht="12.75">
      <c r="C134" s="124"/>
      <c r="D134" s="124"/>
      <c r="E134" s="124"/>
    </row>
    <row r="135" spans="3:5" ht="12.75">
      <c r="C135" s="124"/>
      <c r="D135" s="124"/>
      <c r="E135" s="124"/>
    </row>
    <row r="136" spans="3:5" ht="12.75">
      <c r="C136" s="124"/>
      <c r="D136" s="124"/>
      <c r="E136" s="124"/>
    </row>
    <row r="137" spans="3:5" ht="12.75">
      <c r="C137" s="124"/>
      <c r="D137" s="124"/>
      <c r="E137" s="124"/>
    </row>
    <row r="138" spans="3:5" ht="12.75">
      <c r="C138" s="124"/>
      <c r="D138" s="124"/>
      <c r="E138" s="124"/>
    </row>
    <row r="139" spans="3:5" ht="12.75">
      <c r="C139" s="124"/>
      <c r="D139" s="124"/>
      <c r="E139" s="124"/>
    </row>
    <row r="140" spans="3:5" ht="12.75">
      <c r="C140" s="124"/>
      <c r="D140" s="124"/>
      <c r="E140" s="124"/>
    </row>
    <row r="141" spans="3:5" ht="12.75">
      <c r="C141" s="124"/>
      <c r="D141" s="124"/>
      <c r="E141" s="124"/>
    </row>
    <row r="142" spans="3:5" ht="12.75">
      <c r="C142" s="124"/>
      <c r="D142" s="124"/>
      <c r="E142" s="124"/>
    </row>
    <row r="143" spans="3:5" ht="12.75">
      <c r="C143" s="124"/>
      <c r="D143" s="124"/>
      <c r="E143" s="124"/>
    </row>
    <row r="144" spans="3:5" ht="12.75">
      <c r="C144" s="124"/>
      <c r="D144" s="124"/>
      <c r="E144" s="124"/>
    </row>
    <row r="145" spans="3:5" ht="12.75">
      <c r="C145" s="124"/>
      <c r="D145" s="124"/>
      <c r="E145" s="124"/>
    </row>
  </sheetData>
  <sheetProtection/>
  <printOptions/>
  <pageMargins left="0.75" right="0.75" top="1" bottom="1" header="0" footer="0"/>
  <pageSetup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49">
      <selection activeCell="A69" sqref="A69:E69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125" t="s">
        <v>208</v>
      </c>
      <c r="B1" s="1"/>
      <c r="C1" s="7"/>
      <c r="D1" s="7"/>
      <c r="E1" s="7"/>
    </row>
    <row r="2" spans="1:5" ht="15.75">
      <c r="A2" s="126" t="s">
        <v>167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168</v>
      </c>
      <c r="E5" s="5" t="s">
        <v>2</v>
      </c>
    </row>
    <row r="6" spans="1:5" ht="96.75" customHeight="1">
      <c r="A6" s="14" t="s">
        <v>37</v>
      </c>
      <c r="B6" s="17" t="s">
        <v>189</v>
      </c>
      <c r="C6" s="22"/>
      <c r="D6" s="7"/>
      <c r="E6" s="7"/>
    </row>
    <row r="7" spans="1:5" ht="24" customHeight="1">
      <c r="A7" s="14" t="s">
        <v>38</v>
      </c>
      <c r="B7" s="17" t="s">
        <v>56</v>
      </c>
      <c r="C7" s="22"/>
      <c r="D7" s="7"/>
      <c r="E7" s="7"/>
    </row>
    <row r="8" spans="1:5" ht="12.75">
      <c r="A8" s="19" t="s">
        <v>38</v>
      </c>
      <c r="B8" s="187" t="s">
        <v>79</v>
      </c>
      <c r="C8" s="188">
        <v>975</v>
      </c>
      <c r="D8" s="188">
        <v>105837.88</v>
      </c>
      <c r="E8" s="188">
        <v>24613.46</v>
      </c>
    </row>
    <row r="9" spans="1:5" ht="12.75">
      <c r="A9" s="19" t="s">
        <v>38</v>
      </c>
      <c r="B9" s="187" t="s">
        <v>81</v>
      </c>
      <c r="C9" s="188">
        <v>3426.51</v>
      </c>
      <c r="D9" s="188">
        <v>99072</v>
      </c>
      <c r="E9" s="188">
        <v>23040</v>
      </c>
    </row>
    <row r="10" spans="1:5" ht="12.75">
      <c r="A10" s="19" t="s">
        <v>38</v>
      </c>
      <c r="B10" s="187" t="s">
        <v>179</v>
      </c>
      <c r="C10" s="188">
        <v>10500</v>
      </c>
      <c r="D10" s="188">
        <v>178450</v>
      </c>
      <c r="E10" s="188">
        <v>41500</v>
      </c>
    </row>
    <row r="11" spans="1:5" ht="12.75">
      <c r="A11" s="19" t="s">
        <v>38</v>
      </c>
      <c r="B11" s="187" t="s">
        <v>157</v>
      </c>
      <c r="C11" s="188">
        <v>109723.13</v>
      </c>
      <c r="D11" s="188">
        <v>2032803.67</v>
      </c>
      <c r="E11" s="188">
        <v>472744.88</v>
      </c>
    </row>
    <row r="12" spans="1:5" ht="12.75">
      <c r="A12" s="19" t="s">
        <v>38</v>
      </c>
      <c r="B12" s="187" t="s">
        <v>84</v>
      </c>
      <c r="C12" s="188">
        <v>12657.37</v>
      </c>
      <c r="D12" s="188">
        <v>390988.58</v>
      </c>
      <c r="E12" s="188">
        <v>90927.58</v>
      </c>
    </row>
    <row r="13" spans="1:5" ht="12.75">
      <c r="A13" s="19" t="s">
        <v>38</v>
      </c>
      <c r="B13" s="187" t="s">
        <v>203</v>
      </c>
      <c r="C13" s="188">
        <v>766</v>
      </c>
      <c r="D13" s="188">
        <v>99179.42</v>
      </c>
      <c r="E13" s="188">
        <v>23064.98</v>
      </c>
    </row>
    <row r="14" spans="1:5" ht="12.75">
      <c r="A14" s="19" t="s">
        <v>38</v>
      </c>
      <c r="B14" s="187" t="s">
        <v>30</v>
      </c>
      <c r="C14" s="188">
        <v>7736</v>
      </c>
      <c r="D14" s="188">
        <v>64912.81</v>
      </c>
      <c r="E14" s="188">
        <v>15096</v>
      </c>
    </row>
    <row r="15" spans="1:5" ht="12.75">
      <c r="A15" s="19" t="s">
        <v>38</v>
      </c>
      <c r="B15" s="187" t="s">
        <v>85</v>
      </c>
      <c r="C15" s="188">
        <v>140943.73</v>
      </c>
      <c r="D15" s="188">
        <v>3021647.65</v>
      </c>
      <c r="E15" s="188">
        <v>702708.76</v>
      </c>
    </row>
    <row r="16" spans="1:5" ht="12.75">
      <c r="A16" s="19" t="s">
        <v>38</v>
      </c>
      <c r="B16" s="187" t="s">
        <v>209</v>
      </c>
      <c r="C16" s="188">
        <v>800</v>
      </c>
      <c r="D16" s="188">
        <v>86565.45</v>
      </c>
      <c r="E16" s="188">
        <v>20131.5</v>
      </c>
    </row>
    <row r="17" spans="1:5" ht="12.75">
      <c r="A17" s="19" t="s">
        <v>38</v>
      </c>
      <c r="B17" s="187" t="s">
        <v>204</v>
      </c>
      <c r="C17" s="188">
        <v>317.15</v>
      </c>
      <c r="D17" s="188">
        <v>14063.65</v>
      </c>
      <c r="E17" s="188">
        <v>3270.62</v>
      </c>
    </row>
    <row r="18" spans="1:5" ht="12.75">
      <c r="A18" s="19" t="s">
        <v>38</v>
      </c>
      <c r="B18" s="187" t="s">
        <v>207</v>
      </c>
      <c r="C18" s="188">
        <v>10</v>
      </c>
      <c r="D18" s="188">
        <v>215</v>
      </c>
      <c r="E18" s="188">
        <v>50</v>
      </c>
    </row>
    <row r="19" spans="1:5" ht="12.75">
      <c r="A19" s="19" t="s">
        <v>38</v>
      </c>
      <c r="B19" s="187" t="s">
        <v>206</v>
      </c>
      <c r="C19" s="188">
        <v>978.35</v>
      </c>
      <c r="D19" s="188">
        <v>198337.5</v>
      </c>
      <c r="E19" s="188">
        <v>46125</v>
      </c>
    </row>
    <row r="20" spans="1:5" ht="12.75">
      <c r="A20" s="19" t="s">
        <v>38</v>
      </c>
      <c r="B20" s="187" t="s">
        <v>34</v>
      </c>
      <c r="C20" s="188">
        <v>3457</v>
      </c>
      <c r="D20" s="188">
        <v>206548.35</v>
      </c>
      <c r="E20" s="188">
        <v>48034.5</v>
      </c>
    </row>
    <row r="21" spans="1:5" ht="12.75">
      <c r="A21" s="19"/>
      <c r="B21" s="144" t="s">
        <v>4</v>
      </c>
      <c r="C21" s="183">
        <f>SUM(C8:C20)</f>
        <v>292290.24</v>
      </c>
      <c r="D21" s="184">
        <f>SUM(D8:D20)</f>
        <v>6498621.96</v>
      </c>
      <c r="E21" s="184">
        <f>SUM(E8:E20)</f>
        <v>1511307.28</v>
      </c>
    </row>
    <row r="22" spans="1:5" ht="21">
      <c r="A22" s="172" t="s">
        <v>60</v>
      </c>
      <c r="B22" s="174" t="s">
        <v>39</v>
      </c>
      <c r="C22" s="169"/>
      <c r="D22" s="156"/>
      <c r="E22" s="156"/>
    </row>
    <row r="23" spans="1:5" ht="12.75">
      <c r="A23" s="172" t="s">
        <v>62</v>
      </c>
      <c r="B23" s="174" t="s">
        <v>40</v>
      </c>
      <c r="C23" s="156"/>
      <c r="D23" s="156"/>
      <c r="E23" s="156"/>
    </row>
    <row r="24" spans="1:5" ht="12.75">
      <c r="A24" s="19" t="s">
        <v>62</v>
      </c>
      <c r="B24" s="187" t="s">
        <v>18</v>
      </c>
      <c r="C24" s="188">
        <v>974.31</v>
      </c>
      <c r="D24" s="188">
        <v>80530.4</v>
      </c>
      <c r="E24" s="188">
        <v>18728</v>
      </c>
    </row>
    <row r="25" spans="1:5" ht="12.75">
      <c r="A25" s="19" t="s">
        <v>62</v>
      </c>
      <c r="B25" s="187" t="s">
        <v>81</v>
      </c>
      <c r="C25" s="188">
        <v>3252200</v>
      </c>
      <c r="D25" s="188">
        <v>11579900.01</v>
      </c>
      <c r="E25" s="188">
        <v>2693000.1</v>
      </c>
    </row>
    <row r="26" spans="1:5" ht="12.75">
      <c r="A26" s="19" t="s">
        <v>62</v>
      </c>
      <c r="B26" s="187" t="s">
        <v>157</v>
      </c>
      <c r="C26" s="188">
        <v>587763.65</v>
      </c>
      <c r="D26" s="188">
        <v>1532098.17</v>
      </c>
      <c r="E26" s="188">
        <v>356301.91</v>
      </c>
    </row>
    <row r="27" spans="1:5" ht="12.75">
      <c r="A27" s="19" t="s">
        <v>62</v>
      </c>
      <c r="B27" s="187" t="s">
        <v>84</v>
      </c>
      <c r="C27" s="188">
        <v>206</v>
      </c>
      <c r="D27" s="188">
        <v>20723.71</v>
      </c>
      <c r="E27" s="188">
        <v>4819.47</v>
      </c>
    </row>
    <row r="28" spans="1:6" ht="12.75">
      <c r="A28" s="19" t="s">
        <v>62</v>
      </c>
      <c r="B28" s="187" t="s">
        <v>85</v>
      </c>
      <c r="C28" s="188">
        <v>575776.43</v>
      </c>
      <c r="D28" s="188">
        <v>4235500</v>
      </c>
      <c r="E28" s="188">
        <v>984999.91</v>
      </c>
      <c r="F28" s="184"/>
    </row>
    <row r="29" spans="1:5" ht="12.75">
      <c r="A29" s="19" t="s">
        <v>62</v>
      </c>
      <c r="B29" s="187" t="s">
        <v>204</v>
      </c>
      <c r="C29" s="188">
        <v>223</v>
      </c>
      <c r="D29" s="188">
        <v>5813.77</v>
      </c>
      <c r="E29" s="188">
        <v>1352.04</v>
      </c>
    </row>
    <row r="30" spans="1:5" ht="12.75">
      <c r="A30" s="19" t="s">
        <v>62</v>
      </c>
      <c r="B30" s="189" t="s">
        <v>4</v>
      </c>
      <c r="C30" s="190">
        <f>SUM(C24:C29)</f>
        <v>4417143.39</v>
      </c>
      <c r="D30" s="190">
        <f>SUM(D24:D29)</f>
        <v>17454566.06</v>
      </c>
      <c r="E30" s="190">
        <f>SUM(E24:E29)</f>
        <v>4059201.4300000006</v>
      </c>
    </row>
    <row r="31" spans="1:5" ht="12.75">
      <c r="A31" s="159" t="s">
        <v>64</v>
      </c>
      <c r="B31" s="174" t="s">
        <v>196</v>
      </c>
      <c r="C31" s="188"/>
      <c r="D31" s="188"/>
      <c r="E31" s="188"/>
    </row>
    <row r="32" spans="1:5" ht="12.75">
      <c r="A32" s="12" t="s">
        <v>64</v>
      </c>
      <c r="B32" s="187" t="s">
        <v>18</v>
      </c>
      <c r="C32" s="188">
        <v>66</v>
      </c>
      <c r="D32" s="188">
        <v>5813.68</v>
      </c>
      <c r="E32" s="188">
        <v>1352.02</v>
      </c>
    </row>
    <row r="33" spans="1:5" ht="12.75">
      <c r="A33" s="12" t="s">
        <v>64</v>
      </c>
      <c r="B33" s="187" t="s">
        <v>179</v>
      </c>
      <c r="C33" s="188">
        <v>3239</v>
      </c>
      <c r="D33" s="188">
        <v>254346.72</v>
      </c>
      <c r="E33" s="188">
        <v>59150.4</v>
      </c>
    </row>
    <row r="34" spans="1:5" ht="12.75">
      <c r="A34" s="12" t="s">
        <v>64</v>
      </c>
      <c r="B34" s="187" t="s">
        <v>157</v>
      </c>
      <c r="C34" s="188">
        <v>642862.37</v>
      </c>
      <c r="D34" s="188">
        <v>1418733.25</v>
      </c>
      <c r="E34" s="188">
        <v>329937.97</v>
      </c>
    </row>
    <row r="35" spans="1:5" ht="12.75">
      <c r="A35" s="12" t="s">
        <v>64</v>
      </c>
      <c r="B35" s="187" t="s">
        <v>84</v>
      </c>
      <c r="C35" s="188">
        <v>1498.6</v>
      </c>
      <c r="D35" s="188">
        <v>124703.91</v>
      </c>
      <c r="E35" s="188">
        <v>29000.91</v>
      </c>
    </row>
    <row r="36" spans="1:5" ht="12.75">
      <c r="A36" s="12" t="s">
        <v>64</v>
      </c>
      <c r="B36" s="187" t="s">
        <v>85</v>
      </c>
      <c r="C36" s="188">
        <v>1547416.37</v>
      </c>
      <c r="D36" s="188">
        <v>3476249</v>
      </c>
      <c r="E36" s="188">
        <v>808430</v>
      </c>
    </row>
    <row r="37" spans="1:5" ht="12.75">
      <c r="A37" s="12" t="s">
        <v>64</v>
      </c>
      <c r="B37" s="144" t="s">
        <v>4</v>
      </c>
      <c r="C37" s="183">
        <f>SUM(C32:C36)</f>
        <v>2195082.34</v>
      </c>
      <c r="D37" s="184">
        <f>SUM(D32:D36)</f>
        <v>5279846.56</v>
      </c>
      <c r="E37" s="184">
        <f>SUM(E32:E36)</f>
        <v>1227871.2999999998</v>
      </c>
    </row>
    <row r="38" spans="1:5" ht="12.75">
      <c r="A38" s="19" t="s">
        <v>52</v>
      </c>
      <c r="B38" s="189" t="s">
        <v>4</v>
      </c>
      <c r="C38" s="190">
        <f>C37+C30</f>
        <v>6612225.7299999995</v>
      </c>
      <c r="D38" s="190">
        <f>D37+D30</f>
        <v>22734412.619999997</v>
      </c>
      <c r="E38" s="190">
        <f>E37+E30</f>
        <v>5287072.73</v>
      </c>
    </row>
    <row r="39" spans="1:5" ht="21">
      <c r="A39" s="172" t="s">
        <v>66</v>
      </c>
      <c r="B39" s="174" t="s">
        <v>43</v>
      </c>
      <c r="C39" s="188"/>
      <c r="D39" s="188"/>
      <c r="E39" s="188"/>
    </row>
    <row r="40" spans="1:5" ht="15" customHeight="1">
      <c r="A40" s="19" t="s">
        <v>66</v>
      </c>
      <c r="B40" s="187" t="s">
        <v>210</v>
      </c>
      <c r="C40" s="188">
        <v>5.82</v>
      </c>
      <c r="D40" s="188">
        <v>61.31</v>
      </c>
      <c r="E40" s="188">
        <v>14.26</v>
      </c>
    </row>
    <row r="41" spans="1:5" ht="12.75">
      <c r="A41" s="19" t="s">
        <v>66</v>
      </c>
      <c r="B41" s="187" t="s">
        <v>57</v>
      </c>
      <c r="C41" s="188">
        <v>3774.58</v>
      </c>
      <c r="D41" s="188">
        <v>98104.5</v>
      </c>
      <c r="E41" s="188">
        <v>22815</v>
      </c>
    </row>
    <row r="42" spans="1:5" ht="12.75">
      <c r="A42" s="19" t="s">
        <v>66</v>
      </c>
      <c r="B42" s="187" t="s">
        <v>84</v>
      </c>
      <c r="C42" s="188">
        <v>3869.38</v>
      </c>
      <c r="D42" s="188">
        <v>299240.9</v>
      </c>
      <c r="E42" s="188">
        <v>69590.91</v>
      </c>
    </row>
    <row r="43" spans="1:5" ht="12.75">
      <c r="A43" s="19" t="s">
        <v>66</v>
      </c>
      <c r="B43" s="187" t="s">
        <v>58</v>
      </c>
      <c r="C43" s="188">
        <v>125.2</v>
      </c>
      <c r="D43" s="188">
        <v>4099.04</v>
      </c>
      <c r="E43" s="188">
        <v>953.27</v>
      </c>
    </row>
    <row r="44" spans="1:5" ht="12.75">
      <c r="A44" s="19" t="s">
        <v>66</v>
      </c>
      <c r="B44" s="187" t="s">
        <v>85</v>
      </c>
      <c r="C44" s="188">
        <v>324</v>
      </c>
      <c r="D44" s="188">
        <v>5611.5</v>
      </c>
      <c r="E44" s="188">
        <v>1305</v>
      </c>
    </row>
    <row r="45" spans="1:5" ht="12.75">
      <c r="A45" s="19" t="s">
        <v>66</v>
      </c>
      <c r="B45" s="187" t="s">
        <v>204</v>
      </c>
      <c r="C45" s="188">
        <v>28.12</v>
      </c>
      <c r="D45" s="188">
        <v>189.93</v>
      </c>
      <c r="E45" s="188">
        <v>44.17</v>
      </c>
    </row>
    <row r="46" spans="1:5" ht="12.75">
      <c r="A46" s="19" t="s">
        <v>66</v>
      </c>
      <c r="B46" s="187" t="s">
        <v>207</v>
      </c>
      <c r="C46" s="188">
        <v>16</v>
      </c>
      <c r="D46" s="188">
        <v>6709.36</v>
      </c>
      <c r="E46" s="188">
        <v>1560.32</v>
      </c>
    </row>
    <row r="47" spans="1:5" ht="12.75">
      <c r="A47" s="19" t="s">
        <v>66</v>
      </c>
      <c r="B47" s="189" t="s">
        <v>4</v>
      </c>
      <c r="C47" s="190">
        <f>SUM(C40:C46)</f>
        <v>8143.1</v>
      </c>
      <c r="D47" s="190">
        <f>SUM(D40:D46)</f>
        <v>414016.54</v>
      </c>
      <c r="E47" s="190">
        <f>SUM(E40:E46)</f>
        <v>96282.93000000001</v>
      </c>
    </row>
    <row r="48" spans="1:5" ht="21.75">
      <c r="A48" s="172" t="s">
        <v>68</v>
      </c>
      <c r="B48" s="170" t="s">
        <v>45</v>
      </c>
      <c r="C48" s="188"/>
      <c r="D48" s="188"/>
      <c r="E48" s="188"/>
    </row>
    <row r="49" spans="1:5" ht="12.75">
      <c r="A49" s="172" t="s">
        <v>70</v>
      </c>
      <c r="B49" s="170" t="s">
        <v>46</v>
      </c>
      <c r="C49" s="188"/>
      <c r="D49" s="188"/>
      <c r="E49" s="188"/>
    </row>
    <row r="50" spans="1:5" ht="12.75">
      <c r="A50" s="19" t="s">
        <v>70</v>
      </c>
      <c r="B50" s="187" t="s">
        <v>81</v>
      </c>
      <c r="C50" s="188">
        <v>944173.43</v>
      </c>
      <c r="D50" s="188">
        <v>3557304</v>
      </c>
      <c r="E50" s="188">
        <v>827280</v>
      </c>
    </row>
    <row r="51" spans="1:5" ht="12.75">
      <c r="A51" s="19" t="s">
        <v>70</v>
      </c>
      <c r="B51" s="187" t="s">
        <v>33</v>
      </c>
      <c r="C51" s="188">
        <v>3.07</v>
      </c>
      <c r="D51" s="188">
        <v>8.6</v>
      </c>
      <c r="E51" s="188">
        <v>2</v>
      </c>
    </row>
    <row r="52" spans="1:5" ht="12.75">
      <c r="A52" s="19" t="s">
        <v>70</v>
      </c>
      <c r="B52" s="187" t="s">
        <v>157</v>
      </c>
      <c r="C52" s="188">
        <v>364812.65</v>
      </c>
      <c r="D52" s="188">
        <v>1129211.45</v>
      </c>
      <c r="E52" s="188">
        <v>262607.25</v>
      </c>
    </row>
    <row r="53" spans="1:5" ht="12.75">
      <c r="A53" s="19" t="s">
        <v>70</v>
      </c>
      <c r="B53" s="187" t="s">
        <v>84</v>
      </c>
      <c r="C53" s="188">
        <v>50069.44</v>
      </c>
      <c r="D53" s="188">
        <v>975428.71</v>
      </c>
      <c r="E53" s="188">
        <v>226843.89</v>
      </c>
    </row>
    <row r="54" spans="1:5" ht="12.75">
      <c r="A54" s="19" t="s">
        <v>70</v>
      </c>
      <c r="B54" s="187" t="s">
        <v>30</v>
      </c>
      <c r="C54" s="188">
        <v>3057</v>
      </c>
      <c r="D54" s="188">
        <v>27174.28</v>
      </c>
      <c r="E54" s="188">
        <v>6319.59</v>
      </c>
    </row>
    <row r="55" spans="1:5" ht="12.75">
      <c r="A55" s="19" t="s">
        <v>70</v>
      </c>
      <c r="B55" s="187" t="s">
        <v>85</v>
      </c>
      <c r="C55" s="188">
        <v>204999.97</v>
      </c>
      <c r="D55" s="188">
        <v>2573820.9</v>
      </c>
      <c r="E55" s="188">
        <v>598563</v>
      </c>
    </row>
    <row r="56" spans="1:5" ht="12.75">
      <c r="A56" s="19" t="s">
        <v>70</v>
      </c>
      <c r="B56" s="189" t="s">
        <v>4</v>
      </c>
      <c r="C56" s="190">
        <f>SUM(C50:C55)</f>
        <v>1567115.5599999998</v>
      </c>
      <c r="D56" s="190">
        <f>SUM(D50:D55)</f>
        <v>8262947.9399999995</v>
      </c>
      <c r="E56" s="190">
        <f>SUM(E50:E55)</f>
        <v>1921615.7300000002</v>
      </c>
    </row>
    <row r="57" spans="1:5" ht="12.75">
      <c r="A57" s="159" t="s">
        <v>72</v>
      </c>
      <c r="B57" s="170" t="s">
        <v>196</v>
      </c>
      <c r="C57" s="188"/>
      <c r="D57" s="188"/>
      <c r="E57" s="188"/>
    </row>
    <row r="58" spans="1:5" ht="12.75">
      <c r="A58" s="12" t="s">
        <v>72</v>
      </c>
      <c r="B58" s="187" t="s">
        <v>81</v>
      </c>
      <c r="C58" s="188">
        <v>141800</v>
      </c>
      <c r="D58" s="188">
        <v>1307200</v>
      </c>
      <c r="E58" s="188">
        <v>304000</v>
      </c>
    </row>
    <row r="59" spans="1:5" ht="12.75">
      <c r="A59" s="12" t="s">
        <v>72</v>
      </c>
      <c r="B59" s="187" t="s">
        <v>179</v>
      </c>
      <c r="C59" s="188">
        <v>30013.47</v>
      </c>
      <c r="D59" s="188">
        <v>697666.09</v>
      </c>
      <c r="E59" s="188">
        <v>162247.93</v>
      </c>
    </row>
    <row r="60" spans="1:5" ht="12.75">
      <c r="A60" s="12" t="s">
        <v>72</v>
      </c>
      <c r="B60" s="187" t="s">
        <v>118</v>
      </c>
      <c r="C60" s="188">
        <v>3052.25</v>
      </c>
      <c r="D60" s="188">
        <v>335787</v>
      </c>
      <c r="E60" s="188">
        <v>78090</v>
      </c>
    </row>
    <row r="61" spans="1:5" ht="12.75">
      <c r="A61" s="12" t="s">
        <v>72</v>
      </c>
      <c r="B61" s="187" t="s">
        <v>157</v>
      </c>
      <c r="C61" s="188">
        <v>4653.49</v>
      </c>
      <c r="D61" s="188">
        <v>68084.39</v>
      </c>
      <c r="E61" s="188">
        <v>15833.58</v>
      </c>
    </row>
    <row r="62" spans="1:5" ht="12.75">
      <c r="A62" s="12" t="s">
        <v>72</v>
      </c>
      <c r="B62" s="187" t="s">
        <v>84</v>
      </c>
      <c r="C62" s="188">
        <v>35653.29</v>
      </c>
      <c r="D62" s="188">
        <v>580504.99</v>
      </c>
      <c r="E62" s="188">
        <v>135001.17</v>
      </c>
    </row>
    <row r="63" spans="1:5" ht="12.75">
      <c r="A63" s="12" t="s">
        <v>72</v>
      </c>
      <c r="B63" s="187" t="s">
        <v>85</v>
      </c>
      <c r="C63" s="188">
        <v>81475</v>
      </c>
      <c r="D63" s="188">
        <v>666207.6</v>
      </c>
      <c r="E63" s="188">
        <v>154932</v>
      </c>
    </row>
    <row r="64" spans="1:5" ht="12.75">
      <c r="A64" s="12" t="s">
        <v>72</v>
      </c>
      <c r="B64" s="187" t="s">
        <v>204</v>
      </c>
      <c r="C64" s="188">
        <v>1614.96</v>
      </c>
      <c r="D64" s="188">
        <v>9663.99</v>
      </c>
      <c r="E64" s="188">
        <v>2247.44</v>
      </c>
    </row>
    <row r="65" spans="1:5" ht="12.75">
      <c r="A65" s="12" t="s">
        <v>72</v>
      </c>
      <c r="B65" s="189" t="s">
        <v>4</v>
      </c>
      <c r="C65" s="190">
        <f>SUM(C58:C64)</f>
        <v>298262.46</v>
      </c>
      <c r="D65" s="190">
        <f>SUM(D58:D64)</f>
        <v>3665114.06</v>
      </c>
      <c r="E65" s="190">
        <f>SUM(E58:E64)</f>
        <v>852352.1199999999</v>
      </c>
    </row>
    <row r="66" spans="1:5" ht="12.75">
      <c r="A66" s="12" t="s">
        <v>51</v>
      </c>
      <c r="B66" s="23" t="s">
        <v>4</v>
      </c>
      <c r="C66" s="183">
        <f>C65+C56</f>
        <v>1865378.0199999998</v>
      </c>
      <c r="D66" s="183">
        <f>D65+D56</f>
        <v>11928062</v>
      </c>
      <c r="E66" s="183">
        <f>E65+E56</f>
        <v>2773967.85</v>
      </c>
    </row>
    <row r="67" spans="1:5" ht="12.75">
      <c r="A67" s="166"/>
      <c r="B67" s="168" t="s">
        <v>32</v>
      </c>
      <c r="C67" s="183">
        <f>C66+C47+C38+C21</f>
        <v>8778037.09</v>
      </c>
      <c r="D67" s="183">
        <f>D66+D47+D38+D21</f>
        <v>41575113.12</v>
      </c>
      <c r="E67" s="183">
        <f>E66+E47+E38+E21</f>
        <v>9668630.790000001</v>
      </c>
    </row>
    <row r="68" spans="1:5" ht="12.75">
      <c r="A68" s="118"/>
      <c r="B68" s="1"/>
      <c r="C68" s="183"/>
      <c r="D68" s="183"/>
      <c r="E68" s="184"/>
    </row>
    <row r="69" spans="1:5" ht="12.75">
      <c r="A69" s="118" t="s">
        <v>146</v>
      </c>
      <c r="B69" s="7"/>
      <c r="C69" s="121"/>
      <c r="D69" s="121"/>
      <c r="E69" s="65"/>
    </row>
    <row r="70" spans="1:5" ht="12.75">
      <c r="A70" s="118"/>
      <c r="B70" s="7"/>
      <c r="C70" s="121"/>
      <c r="D70" s="121"/>
      <c r="E70" s="65"/>
    </row>
    <row r="71" spans="1:5" ht="12.75">
      <c r="A71" s="14"/>
      <c r="B71" s="18"/>
      <c r="C71" s="165"/>
      <c r="D71" s="122"/>
      <c r="E71" s="122"/>
    </row>
    <row r="72" spans="1:5" ht="12.75">
      <c r="A72" s="19"/>
      <c r="B72" s="16"/>
      <c r="C72" s="64"/>
      <c r="D72" s="64"/>
      <c r="E72" s="64"/>
    </row>
    <row r="73" spans="1:5" ht="12.75">
      <c r="A73" s="19"/>
      <c r="B73" s="16"/>
      <c r="C73" s="64"/>
      <c r="D73" s="64"/>
      <c r="E73" s="64"/>
    </row>
    <row r="74" spans="1:5" ht="12.75">
      <c r="A74" s="19"/>
      <c r="B74" s="16"/>
      <c r="C74" s="64"/>
      <c r="D74" s="64"/>
      <c r="E74" s="64"/>
    </row>
    <row r="75" spans="1:5" ht="12.75">
      <c r="A75" s="19"/>
      <c r="B75" s="16"/>
      <c r="C75" s="64"/>
      <c r="D75" s="64"/>
      <c r="E75" s="64"/>
    </row>
    <row r="76" spans="1:5" ht="12.75">
      <c r="A76" s="19"/>
      <c r="B76" s="23"/>
      <c r="C76" s="65"/>
      <c r="D76" s="65"/>
      <c r="E76" s="65"/>
    </row>
    <row r="77" spans="1:5" ht="12.75">
      <c r="A77" s="4"/>
      <c r="B77" s="1"/>
      <c r="C77" s="139"/>
      <c r="D77" s="139"/>
      <c r="E77" s="139"/>
    </row>
    <row r="78" spans="1:5" ht="12.75">
      <c r="A78" s="4"/>
      <c r="B78" s="1"/>
      <c r="C78" s="139"/>
      <c r="D78" s="139"/>
      <c r="E78" s="139"/>
    </row>
    <row r="79" spans="1:5" ht="12.75">
      <c r="A79" s="7"/>
      <c r="B79" s="7"/>
      <c r="C79" s="122"/>
      <c r="D79" s="122"/>
      <c r="E79" s="122"/>
    </row>
    <row r="80" spans="1:5" ht="12.75">
      <c r="A80" s="7"/>
      <c r="B80" s="7"/>
      <c r="C80" s="122"/>
      <c r="D80" s="122"/>
      <c r="E80" s="122"/>
    </row>
    <row r="81" spans="1:5" ht="12.75">
      <c r="A81" s="7"/>
      <c r="B81" s="7"/>
      <c r="C81" s="122"/>
      <c r="D81" s="122"/>
      <c r="E81" s="122"/>
    </row>
    <row r="82" spans="1:5" ht="12.75">
      <c r="A82" s="7"/>
      <c r="B82" s="7"/>
      <c r="C82" s="122"/>
      <c r="D82" s="122"/>
      <c r="E82" s="122"/>
    </row>
    <row r="83" spans="1:5" ht="12.75">
      <c r="A83" s="7"/>
      <c r="B83" s="7"/>
      <c r="C83" s="122"/>
      <c r="D83" s="122"/>
      <c r="E83" s="122"/>
    </row>
    <row r="84" spans="1:5" ht="12.75">
      <c r="A84" s="7"/>
      <c r="B84" s="7"/>
      <c r="C84" s="122"/>
      <c r="D84" s="122"/>
      <c r="E84" s="122"/>
    </row>
    <row r="85" spans="1:5" ht="12.75">
      <c r="A85" s="7"/>
      <c r="B85" s="7"/>
      <c r="C85" s="122"/>
      <c r="D85" s="122"/>
      <c r="E85" s="122"/>
    </row>
    <row r="86" spans="1:5" ht="12.75">
      <c r="A86" s="7"/>
      <c r="B86" s="7"/>
      <c r="C86" s="122"/>
      <c r="D86" s="122"/>
      <c r="E86" s="122"/>
    </row>
    <row r="87" spans="1:5" ht="12.75">
      <c r="A87" s="7"/>
      <c r="B87" s="7"/>
      <c r="C87" s="122"/>
      <c r="D87" s="122"/>
      <c r="E87" s="122"/>
    </row>
    <row r="88" spans="1:5" ht="12.75">
      <c r="A88" s="7"/>
      <c r="B88" s="7"/>
      <c r="C88" s="122"/>
      <c r="D88" s="122"/>
      <c r="E88" s="122"/>
    </row>
    <row r="89" spans="1:5" ht="12.75">
      <c r="A89" s="7"/>
      <c r="B89" s="7"/>
      <c r="C89" s="122"/>
      <c r="D89" s="122"/>
      <c r="E89" s="122"/>
    </row>
    <row r="90" spans="1:5" ht="12.75">
      <c r="A90" s="7"/>
      <c r="B90" s="7"/>
      <c r="C90" s="122"/>
      <c r="D90" s="122"/>
      <c r="E90" s="122"/>
    </row>
    <row r="91" spans="1:5" ht="12.75">
      <c r="A91" s="7"/>
      <c r="B91" s="7"/>
      <c r="C91" s="122"/>
      <c r="D91" s="122"/>
      <c r="E91" s="122"/>
    </row>
    <row r="92" spans="1:5" ht="12.75">
      <c r="A92" s="7"/>
      <c r="B92" s="7"/>
      <c r="C92" s="122"/>
      <c r="D92" s="122"/>
      <c r="E92" s="122"/>
    </row>
    <row r="93" spans="1:5" ht="12.75">
      <c r="A93" s="164"/>
      <c r="B93" s="164"/>
      <c r="C93" s="163"/>
      <c r="D93" s="163"/>
      <c r="E93" s="163"/>
    </row>
    <row r="94" spans="1:5" ht="12.75">
      <c r="A94" s="164"/>
      <c r="B94" s="164"/>
      <c r="C94" s="163"/>
      <c r="D94" s="163"/>
      <c r="E94" s="163"/>
    </row>
    <row r="95" spans="1:5" ht="12.75">
      <c r="A95" s="164"/>
      <c r="B95" s="164"/>
      <c r="C95" s="163"/>
      <c r="D95" s="163"/>
      <c r="E95" s="163"/>
    </row>
    <row r="96" spans="1:5" ht="12.75">
      <c r="A96" s="164"/>
      <c r="B96" s="164"/>
      <c r="C96" s="163"/>
      <c r="D96" s="163"/>
      <c r="E96" s="163"/>
    </row>
    <row r="97" spans="1:5" ht="12.75">
      <c r="A97" s="164"/>
      <c r="B97" s="164"/>
      <c r="C97" s="163"/>
      <c r="D97" s="163"/>
      <c r="E97" s="163"/>
    </row>
    <row r="98" spans="1:5" ht="12.75">
      <c r="A98" s="164"/>
      <c r="B98" s="164"/>
      <c r="C98" s="163"/>
      <c r="D98" s="163"/>
      <c r="E98" s="163"/>
    </row>
    <row r="99" spans="1:5" ht="12.75">
      <c r="A99" s="164"/>
      <c r="B99" s="164"/>
      <c r="C99" s="163"/>
      <c r="D99" s="163"/>
      <c r="E99" s="163"/>
    </row>
    <row r="100" spans="1:5" ht="12.75">
      <c r="A100" s="164"/>
      <c r="B100" s="164"/>
      <c r="C100" s="163"/>
      <c r="D100" s="163"/>
      <c r="E100" s="163"/>
    </row>
    <row r="101" spans="1:5" ht="12.75">
      <c r="A101" s="164"/>
      <c r="B101" s="164"/>
      <c r="C101" s="163"/>
      <c r="D101" s="163"/>
      <c r="E101" s="163"/>
    </row>
    <row r="102" spans="1:5" ht="12.75">
      <c r="A102" s="164"/>
      <c r="B102" s="164"/>
      <c r="C102" s="163"/>
      <c r="D102" s="163"/>
      <c r="E102" s="163"/>
    </row>
    <row r="103" spans="1:5" ht="12.75">
      <c r="A103" s="164"/>
      <c r="B103" s="164"/>
      <c r="C103" s="163"/>
      <c r="D103" s="163"/>
      <c r="E103" s="163"/>
    </row>
    <row r="104" spans="1:5" ht="12.75">
      <c r="A104" s="164"/>
      <c r="B104" s="164"/>
      <c r="C104" s="163"/>
      <c r="D104" s="163"/>
      <c r="E104" s="163"/>
    </row>
    <row r="105" spans="1:5" ht="12.75">
      <c r="A105" s="164"/>
      <c r="B105" s="164"/>
      <c r="C105" s="163"/>
      <c r="D105" s="163"/>
      <c r="E105" s="163"/>
    </row>
    <row r="106" spans="1:5" ht="12.75">
      <c r="A106" s="164"/>
      <c r="B106" s="164"/>
      <c r="C106" s="163"/>
      <c r="D106" s="163"/>
      <c r="E106" s="163"/>
    </row>
    <row r="107" spans="1:5" ht="12.75">
      <c r="A107" s="164"/>
      <c r="B107" s="164"/>
      <c r="C107" s="163"/>
      <c r="D107" s="163"/>
      <c r="E107" s="163"/>
    </row>
    <row r="108" spans="1:5" ht="12.75">
      <c r="A108" s="164"/>
      <c r="B108" s="164"/>
      <c r="C108" s="163"/>
      <c r="D108" s="163"/>
      <c r="E108" s="163"/>
    </row>
    <row r="109" spans="1:5" ht="12.75">
      <c r="A109" s="164"/>
      <c r="B109" s="164"/>
      <c r="C109" s="163"/>
      <c r="D109" s="163"/>
      <c r="E109" s="163"/>
    </row>
    <row r="110" spans="1:5" ht="12.75">
      <c r="A110" s="164"/>
      <c r="B110" s="164"/>
      <c r="C110" s="163"/>
      <c r="D110" s="163"/>
      <c r="E110" s="163"/>
    </row>
    <row r="111" spans="1:5" ht="12.75">
      <c r="A111" s="164"/>
      <c r="B111" s="164"/>
      <c r="C111" s="163"/>
      <c r="D111" s="163"/>
      <c r="E111" s="163"/>
    </row>
    <row r="112" spans="1:5" ht="12.75">
      <c r="A112" s="164"/>
      <c r="B112" s="164"/>
      <c r="C112" s="163"/>
      <c r="D112" s="163"/>
      <c r="E112" s="163"/>
    </row>
    <row r="113" spans="1:5" ht="12.75">
      <c r="A113" s="164"/>
      <c r="B113" s="164"/>
      <c r="C113" s="163"/>
      <c r="D113" s="163"/>
      <c r="E113" s="163"/>
    </row>
    <row r="114" spans="1:5" ht="12.75">
      <c r="A114" s="164"/>
      <c r="B114" s="164"/>
      <c r="C114" s="163"/>
      <c r="D114" s="163"/>
      <c r="E114" s="163"/>
    </row>
    <row r="115" spans="1:5" ht="12.75">
      <c r="A115" s="164"/>
      <c r="B115" s="164"/>
      <c r="C115" s="163"/>
      <c r="D115" s="163"/>
      <c r="E115" s="163"/>
    </row>
    <row r="116" spans="1:5" ht="12.75">
      <c r="A116" s="164"/>
      <c r="B116" s="164"/>
      <c r="C116" s="163"/>
      <c r="D116" s="163"/>
      <c r="E116" s="163"/>
    </row>
    <row r="117" spans="1:5" ht="12.75">
      <c r="A117" s="164"/>
      <c r="B117" s="164"/>
      <c r="C117" s="163"/>
      <c r="D117" s="163"/>
      <c r="E117" s="163"/>
    </row>
    <row r="118" spans="1:5" ht="12.75">
      <c r="A118" s="164"/>
      <c r="B118" s="164"/>
      <c r="C118" s="163"/>
      <c r="D118" s="163"/>
      <c r="E118" s="163"/>
    </row>
    <row r="119" spans="1:5" ht="12.75">
      <c r="A119" s="164"/>
      <c r="B119" s="164"/>
      <c r="C119" s="163"/>
      <c r="D119" s="163"/>
      <c r="E119" s="163"/>
    </row>
    <row r="120" spans="3:5" ht="12.75">
      <c r="C120" s="124"/>
      <c r="D120" s="124"/>
      <c r="E120" s="124"/>
    </row>
    <row r="121" spans="3:5" ht="12.75">
      <c r="C121" s="124"/>
      <c r="D121" s="124"/>
      <c r="E121" s="124"/>
    </row>
    <row r="122" spans="3:5" ht="12.75">
      <c r="C122" s="124"/>
      <c r="D122" s="124"/>
      <c r="E122" s="124"/>
    </row>
    <row r="123" spans="3:5" ht="12.75">
      <c r="C123" s="124"/>
      <c r="D123" s="124"/>
      <c r="E123" s="124"/>
    </row>
    <row r="124" spans="3:5" ht="12.75">
      <c r="C124" s="124"/>
      <c r="D124" s="124"/>
      <c r="E124" s="124"/>
    </row>
    <row r="125" spans="3:5" ht="12.75">
      <c r="C125" s="124"/>
      <c r="D125" s="124"/>
      <c r="E125" s="124"/>
    </row>
    <row r="126" spans="3:5" ht="12.75">
      <c r="C126" s="124"/>
      <c r="D126" s="124"/>
      <c r="E126" s="124"/>
    </row>
    <row r="127" spans="3:5" ht="12.75">
      <c r="C127" s="124"/>
      <c r="D127" s="124"/>
      <c r="E127" s="124"/>
    </row>
    <row r="128" spans="3:5" ht="12.75">
      <c r="C128" s="124"/>
      <c r="D128" s="124"/>
      <c r="E128" s="124"/>
    </row>
    <row r="129" spans="3:5" ht="12.75">
      <c r="C129" s="124"/>
      <c r="D129" s="124"/>
      <c r="E129" s="124"/>
    </row>
    <row r="130" spans="3:5" ht="12.75">
      <c r="C130" s="124"/>
      <c r="D130" s="124"/>
      <c r="E130" s="124"/>
    </row>
    <row r="131" spans="3:5" ht="12.75">
      <c r="C131" s="124"/>
      <c r="D131" s="124"/>
      <c r="E131" s="124"/>
    </row>
    <row r="132" spans="3:5" ht="12.75">
      <c r="C132" s="124"/>
      <c r="D132" s="124"/>
      <c r="E132" s="124"/>
    </row>
    <row r="133" spans="3:5" ht="12.75">
      <c r="C133" s="124"/>
      <c r="D133" s="124"/>
      <c r="E133" s="124"/>
    </row>
    <row r="134" spans="3:5" ht="12.75">
      <c r="C134" s="124"/>
      <c r="D134" s="124"/>
      <c r="E134" s="124"/>
    </row>
    <row r="135" spans="3:5" ht="12.75">
      <c r="C135" s="124"/>
      <c r="D135" s="124"/>
      <c r="E135" s="124"/>
    </row>
    <row r="136" spans="3:5" ht="12.75">
      <c r="C136" s="124"/>
      <c r="D136" s="124"/>
      <c r="E136" s="124"/>
    </row>
    <row r="137" spans="3:5" ht="12.75">
      <c r="C137" s="124"/>
      <c r="D137" s="124"/>
      <c r="E137" s="124"/>
    </row>
    <row r="138" spans="3:5" ht="12.75">
      <c r="C138" s="124"/>
      <c r="D138" s="124"/>
      <c r="E138" s="124"/>
    </row>
    <row r="139" spans="3:5" ht="12.75">
      <c r="C139" s="124"/>
      <c r="D139" s="124"/>
      <c r="E139" s="124"/>
    </row>
    <row r="140" spans="3:5" ht="12.75">
      <c r="C140" s="124"/>
      <c r="D140" s="124"/>
      <c r="E140" s="124"/>
    </row>
    <row r="141" spans="3:5" ht="12.75">
      <c r="C141" s="124"/>
      <c r="D141" s="124"/>
      <c r="E141" s="124"/>
    </row>
    <row r="142" spans="3:5" ht="12.75">
      <c r="C142" s="124"/>
      <c r="D142" s="124"/>
      <c r="E142" s="124"/>
    </row>
    <row r="143" spans="3:5" ht="12.75">
      <c r="C143" s="124"/>
      <c r="D143" s="124"/>
      <c r="E143" s="124"/>
    </row>
    <row r="144" spans="3:5" ht="12.75">
      <c r="C144" s="124"/>
      <c r="D144" s="124"/>
      <c r="E144" s="124"/>
    </row>
    <row r="145" spans="3:5" ht="12.75">
      <c r="C145" s="124"/>
      <c r="D145" s="124"/>
      <c r="E145" s="124"/>
    </row>
  </sheetData>
  <sheetProtection/>
  <printOptions/>
  <pageMargins left="0.75" right="0.75" top="1" bottom="1" header="0" footer="0"/>
  <pageSetup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46">
      <selection activeCell="A67" sqref="A67:D67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125" t="s">
        <v>211</v>
      </c>
      <c r="B1" s="1"/>
      <c r="C1" s="7"/>
      <c r="D1" s="7"/>
      <c r="E1" s="7"/>
    </row>
    <row r="2" spans="1:5" ht="15.75">
      <c r="A2" s="126" t="s">
        <v>167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168</v>
      </c>
      <c r="E5" s="5" t="s">
        <v>2</v>
      </c>
    </row>
    <row r="6" spans="1:5" ht="96.75" customHeight="1">
      <c r="A6" s="14" t="s">
        <v>37</v>
      </c>
      <c r="B6" s="17" t="s">
        <v>189</v>
      </c>
      <c r="C6" s="22"/>
      <c r="D6" s="7"/>
      <c r="E6" s="7"/>
    </row>
    <row r="7" spans="1:5" ht="24" customHeight="1">
      <c r="A7" s="14" t="s">
        <v>38</v>
      </c>
      <c r="B7" s="17" t="s">
        <v>56</v>
      </c>
      <c r="C7" s="22"/>
      <c r="D7" s="7"/>
      <c r="E7" s="7"/>
    </row>
    <row r="8" spans="1:5" ht="12.75">
      <c r="A8" s="19" t="s">
        <v>38</v>
      </c>
      <c r="B8" s="187" t="s">
        <v>79</v>
      </c>
      <c r="C8" s="188">
        <v>1539</v>
      </c>
      <c r="D8" s="188">
        <v>173846.88</v>
      </c>
      <c r="E8" s="188">
        <v>40429.51</v>
      </c>
    </row>
    <row r="9" spans="1:5" ht="12.75">
      <c r="A9" s="19" t="s">
        <v>38</v>
      </c>
      <c r="B9" s="187" t="s">
        <v>33</v>
      </c>
      <c r="C9" s="188">
        <v>0.05</v>
      </c>
      <c r="D9" s="188">
        <v>1.54</v>
      </c>
      <c r="E9" s="188">
        <v>0.36</v>
      </c>
    </row>
    <row r="10" spans="1:5" ht="12.75">
      <c r="A10" s="19" t="s">
        <v>38</v>
      </c>
      <c r="B10" s="187" t="s">
        <v>179</v>
      </c>
      <c r="C10" s="188">
        <v>10500</v>
      </c>
      <c r="D10" s="188">
        <v>193500</v>
      </c>
      <c r="E10" s="188">
        <v>45000</v>
      </c>
    </row>
    <row r="11" spans="1:5" ht="12.75">
      <c r="A11" s="19" t="s">
        <v>38</v>
      </c>
      <c r="B11" s="187" t="s">
        <v>157</v>
      </c>
      <c r="C11" s="188">
        <v>60727.47</v>
      </c>
      <c r="D11" s="188">
        <v>1439906.39</v>
      </c>
      <c r="E11" s="188">
        <v>334844.69</v>
      </c>
    </row>
    <row r="12" spans="1:5" ht="12.75">
      <c r="A12" s="19" t="s">
        <v>38</v>
      </c>
      <c r="B12" s="187" t="s">
        <v>84</v>
      </c>
      <c r="C12" s="188">
        <v>2738.19</v>
      </c>
      <c r="D12" s="188">
        <v>194656.87</v>
      </c>
      <c r="E12" s="188">
        <v>45269.04</v>
      </c>
    </row>
    <row r="13" spans="1:5" ht="12.75">
      <c r="A13" s="19" t="s">
        <v>38</v>
      </c>
      <c r="B13" s="187" t="s">
        <v>203</v>
      </c>
      <c r="C13" s="188">
        <v>1246</v>
      </c>
      <c r="D13" s="188">
        <v>156168.94</v>
      </c>
      <c r="E13" s="188">
        <v>36318.36</v>
      </c>
    </row>
    <row r="14" spans="1:5" ht="12.75">
      <c r="A14" s="19" t="s">
        <v>38</v>
      </c>
      <c r="B14" s="187" t="s">
        <v>30</v>
      </c>
      <c r="C14" s="188">
        <v>83.37</v>
      </c>
      <c r="D14" s="188">
        <v>10974.8</v>
      </c>
      <c r="E14" s="188">
        <v>2552.28</v>
      </c>
    </row>
    <row r="15" spans="1:5" ht="12.75">
      <c r="A15" s="19" t="s">
        <v>38</v>
      </c>
      <c r="B15" s="187" t="s">
        <v>85</v>
      </c>
      <c r="C15" s="188">
        <v>82891.28</v>
      </c>
      <c r="D15" s="188">
        <v>3001954.7</v>
      </c>
      <c r="E15" s="188">
        <v>698129</v>
      </c>
    </row>
    <row r="16" spans="1:5" ht="12.75">
      <c r="A16" s="19" t="s">
        <v>38</v>
      </c>
      <c r="B16" s="187" t="s">
        <v>204</v>
      </c>
      <c r="C16" s="188">
        <v>82</v>
      </c>
      <c r="D16" s="188">
        <v>11438</v>
      </c>
      <c r="E16" s="188">
        <v>2660</v>
      </c>
    </row>
    <row r="17" spans="1:5" ht="12.75">
      <c r="A17" s="19" t="s">
        <v>38</v>
      </c>
      <c r="B17" s="187" t="s">
        <v>206</v>
      </c>
      <c r="C17" s="188">
        <v>1519.14</v>
      </c>
      <c r="D17" s="188">
        <v>11231.6</v>
      </c>
      <c r="E17" s="188">
        <v>2612</v>
      </c>
    </row>
    <row r="18" spans="1:5" ht="12.75">
      <c r="A18" s="19" t="s">
        <v>38</v>
      </c>
      <c r="B18" s="189" t="s">
        <v>4</v>
      </c>
      <c r="C18" s="190">
        <f>SUM(C8:C17)</f>
        <v>161326.5</v>
      </c>
      <c r="D18" s="190">
        <f>SUM(D8:D17)</f>
        <v>5193679.72</v>
      </c>
      <c r="E18" s="190">
        <f>SUM(E8:E17)</f>
        <v>1207815.24</v>
      </c>
    </row>
    <row r="19" spans="1:5" ht="21">
      <c r="A19" s="172" t="s">
        <v>60</v>
      </c>
      <c r="B19" s="174" t="s">
        <v>39</v>
      </c>
      <c r="C19" s="188"/>
      <c r="D19" s="188"/>
      <c r="E19" s="188"/>
    </row>
    <row r="20" spans="1:5" ht="12.75">
      <c r="A20" s="172" t="s">
        <v>62</v>
      </c>
      <c r="B20" s="174" t="s">
        <v>40</v>
      </c>
      <c r="C20" s="188"/>
      <c r="D20" s="188"/>
      <c r="E20" s="188"/>
    </row>
    <row r="21" spans="1:5" ht="12.75">
      <c r="A21" s="19" t="s">
        <v>62</v>
      </c>
      <c r="B21" s="187" t="s">
        <v>18</v>
      </c>
      <c r="C21" s="188">
        <v>403</v>
      </c>
      <c r="D21" s="188">
        <v>32212.16</v>
      </c>
      <c r="E21" s="188">
        <v>7491.2</v>
      </c>
    </row>
    <row r="22" spans="1:5" ht="12.75">
      <c r="A22" s="19" t="s">
        <v>62</v>
      </c>
      <c r="B22" s="187" t="s">
        <v>81</v>
      </c>
      <c r="C22" s="188">
        <v>4161200</v>
      </c>
      <c r="D22" s="188">
        <v>18662000</v>
      </c>
      <c r="E22" s="188">
        <v>4340000</v>
      </c>
    </row>
    <row r="23" spans="1:5" ht="12.75">
      <c r="A23" s="19" t="s">
        <v>62</v>
      </c>
      <c r="B23" s="187" t="s">
        <v>157</v>
      </c>
      <c r="C23" s="188">
        <v>179449.28</v>
      </c>
      <c r="D23" s="188">
        <v>589163.54</v>
      </c>
      <c r="E23" s="188">
        <v>137014.78</v>
      </c>
    </row>
    <row r="24" spans="1:5" ht="12.75">
      <c r="A24" s="19" t="s">
        <v>62</v>
      </c>
      <c r="B24" s="187" t="s">
        <v>84</v>
      </c>
      <c r="C24" s="188">
        <v>479</v>
      </c>
      <c r="D24" s="188">
        <v>45785.28</v>
      </c>
      <c r="E24" s="188">
        <v>10647.74</v>
      </c>
    </row>
    <row r="25" spans="1:5" ht="12.75">
      <c r="A25" s="19" t="s">
        <v>62</v>
      </c>
      <c r="B25" s="187" t="s">
        <v>85</v>
      </c>
      <c r="C25" s="188">
        <v>686696.88</v>
      </c>
      <c r="D25" s="188">
        <v>5547838.5</v>
      </c>
      <c r="E25" s="188">
        <v>1290194.82</v>
      </c>
    </row>
    <row r="26" spans="1:5" ht="12.75">
      <c r="A26" s="19" t="s">
        <v>62</v>
      </c>
      <c r="B26" s="187" t="s">
        <v>204</v>
      </c>
      <c r="C26" s="188">
        <v>4329.93</v>
      </c>
      <c r="D26" s="188">
        <v>17595.6</v>
      </c>
      <c r="E26" s="188">
        <v>4092</v>
      </c>
    </row>
    <row r="27" spans="1:5" ht="12.75">
      <c r="A27" s="19" t="s">
        <v>62</v>
      </c>
      <c r="B27" s="189" t="s">
        <v>4</v>
      </c>
      <c r="C27" s="190">
        <f>SUM(C21:C26)</f>
        <v>5032558.09</v>
      </c>
      <c r="D27" s="190">
        <f>SUM(D21:D26)</f>
        <v>24894595.080000002</v>
      </c>
      <c r="E27" s="190">
        <f>SUM(E21:E26)</f>
        <v>5789440.540000001</v>
      </c>
    </row>
    <row r="28" spans="1:6" ht="12.75">
      <c r="A28" s="159" t="s">
        <v>64</v>
      </c>
      <c r="B28" s="174" t="s">
        <v>196</v>
      </c>
      <c r="C28" s="188"/>
      <c r="D28" s="188"/>
      <c r="E28" s="188"/>
      <c r="F28" s="184"/>
    </row>
    <row r="29" spans="1:5" ht="12.75">
      <c r="A29" s="12" t="s">
        <v>64</v>
      </c>
      <c r="B29" s="185" t="s">
        <v>179</v>
      </c>
      <c r="C29" s="186">
        <v>137.21</v>
      </c>
      <c r="D29" s="186">
        <v>2934.75</v>
      </c>
      <c r="E29" s="186">
        <v>682.5</v>
      </c>
    </row>
    <row r="30" spans="1:5" ht="12.75">
      <c r="A30" s="12" t="s">
        <v>64</v>
      </c>
      <c r="B30" s="185" t="s">
        <v>157</v>
      </c>
      <c r="C30" s="186">
        <v>160280.35</v>
      </c>
      <c r="D30" s="186">
        <v>732214.38</v>
      </c>
      <c r="E30" s="186">
        <v>170282.41</v>
      </c>
    </row>
    <row r="31" spans="1:5" ht="12.75">
      <c r="A31" s="12" t="s">
        <v>64</v>
      </c>
      <c r="B31" s="185" t="s">
        <v>84</v>
      </c>
      <c r="C31" s="186">
        <v>1312.34</v>
      </c>
      <c r="D31" s="186">
        <v>128305.83</v>
      </c>
      <c r="E31" s="186">
        <v>29838.57</v>
      </c>
    </row>
    <row r="32" spans="1:5" ht="12.75">
      <c r="A32" s="12" t="s">
        <v>64</v>
      </c>
      <c r="B32" s="185" t="s">
        <v>85</v>
      </c>
      <c r="C32" s="186">
        <v>1159792.64</v>
      </c>
      <c r="D32" s="186">
        <v>2790442</v>
      </c>
      <c r="E32" s="186">
        <v>648940</v>
      </c>
    </row>
    <row r="33" spans="1:5" ht="12.75">
      <c r="A33" s="12" t="s">
        <v>64</v>
      </c>
      <c r="B33" s="185" t="s">
        <v>204</v>
      </c>
      <c r="C33" s="186">
        <v>286.49</v>
      </c>
      <c r="D33" s="186">
        <v>990.72</v>
      </c>
      <c r="E33" s="186">
        <v>230.4</v>
      </c>
    </row>
    <row r="34" spans="1:5" ht="12.75">
      <c r="A34" s="12" t="s">
        <v>64</v>
      </c>
      <c r="B34" s="189" t="s">
        <v>4</v>
      </c>
      <c r="C34" s="190">
        <f>SUM(C29:C33)</f>
        <v>1321809.0299999998</v>
      </c>
      <c r="D34" s="190">
        <f>SUM(D29:D33)</f>
        <v>3654887.68</v>
      </c>
      <c r="E34" s="190">
        <f>SUM(E29:E33)</f>
        <v>849973.88</v>
      </c>
    </row>
    <row r="35" spans="1:5" ht="12.75">
      <c r="A35" s="12" t="s">
        <v>52</v>
      </c>
      <c r="B35" s="189" t="s">
        <v>4</v>
      </c>
      <c r="C35" s="190">
        <f>C34+C27</f>
        <v>6354367.119999999</v>
      </c>
      <c r="D35" s="190">
        <f>D34+D27</f>
        <v>28549482.76</v>
      </c>
      <c r="E35" s="190">
        <f>E34+E27</f>
        <v>6639414.420000001</v>
      </c>
    </row>
    <row r="36" spans="1:5" ht="21">
      <c r="A36" s="172" t="s">
        <v>66</v>
      </c>
      <c r="B36" s="174" t="s">
        <v>43</v>
      </c>
      <c r="C36" s="188"/>
      <c r="D36" s="188"/>
      <c r="E36" s="188"/>
    </row>
    <row r="37" spans="1:5" ht="12.75">
      <c r="A37" s="19" t="s">
        <v>66</v>
      </c>
      <c r="B37" s="187" t="s">
        <v>84</v>
      </c>
      <c r="C37" s="188">
        <v>4802.4</v>
      </c>
      <c r="D37" s="188">
        <v>250422.78</v>
      </c>
      <c r="E37" s="188">
        <v>58237.86</v>
      </c>
    </row>
    <row r="38" spans="1:5" ht="12.75">
      <c r="A38" s="19" t="s">
        <v>66</v>
      </c>
      <c r="B38" s="187" t="s">
        <v>29</v>
      </c>
      <c r="C38" s="188">
        <v>147.58</v>
      </c>
      <c r="D38" s="188">
        <v>1625.4</v>
      </c>
      <c r="E38" s="188">
        <v>378</v>
      </c>
    </row>
    <row r="39" spans="1:5" ht="12.75">
      <c r="A39" s="19" t="s">
        <v>66</v>
      </c>
      <c r="B39" s="187" t="s">
        <v>85</v>
      </c>
      <c r="C39" s="188">
        <v>276</v>
      </c>
      <c r="D39" s="188">
        <v>4676.25</v>
      </c>
      <c r="E39" s="188">
        <v>1087.5</v>
      </c>
    </row>
    <row r="40" spans="1:5" ht="12.75">
      <c r="A40" s="19" t="s">
        <v>66</v>
      </c>
      <c r="B40" s="144" t="s">
        <v>4</v>
      </c>
      <c r="C40" s="191">
        <f>SUM(C37:C39)</f>
        <v>5225.98</v>
      </c>
      <c r="D40" s="191">
        <f>SUM(D37:D39)</f>
        <v>256724.43</v>
      </c>
      <c r="E40" s="191">
        <f>SUM(E37:E39)</f>
        <v>59703.36</v>
      </c>
    </row>
    <row r="41" spans="1:5" ht="27.75" customHeight="1">
      <c r="A41" s="172" t="s">
        <v>68</v>
      </c>
      <c r="B41" s="170" t="s">
        <v>45</v>
      </c>
      <c r="C41" s="188"/>
      <c r="D41" s="188"/>
      <c r="E41" s="188"/>
    </row>
    <row r="42" spans="1:5" ht="12.75">
      <c r="A42" s="172" t="s">
        <v>70</v>
      </c>
      <c r="B42" s="170" t="s">
        <v>46</v>
      </c>
      <c r="C42" s="188"/>
      <c r="D42" s="188"/>
      <c r="E42" s="188"/>
    </row>
    <row r="43" spans="1:5" ht="12.75">
      <c r="A43" s="19" t="s">
        <v>70</v>
      </c>
      <c r="B43" s="187" t="s">
        <v>79</v>
      </c>
      <c r="C43" s="188">
        <v>55360</v>
      </c>
      <c r="D43" s="188">
        <v>882360</v>
      </c>
      <c r="E43" s="188">
        <v>205200</v>
      </c>
    </row>
    <row r="44" spans="1:5" ht="12.75">
      <c r="A44" s="19" t="s">
        <v>70</v>
      </c>
      <c r="B44" s="187" t="s">
        <v>210</v>
      </c>
      <c r="C44" s="188">
        <v>128000</v>
      </c>
      <c r="D44" s="188">
        <v>2042500</v>
      </c>
      <c r="E44" s="188">
        <v>475000</v>
      </c>
    </row>
    <row r="45" spans="1:5" ht="12.75">
      <c r="A45" s="19" t="s">
        <v>70</v>
      </c>
      <c r="B45" s="187" t="s">
        <v>81</v>
      </c>
      <c r="C45" s="188">
        <v>1118800</v>
      </c>
      <c r="D45" s="188">
        <v>5888850</v>
      </c>
      <c r="E45" s="188">
        <v>1369500</v>
      </c>
    </row>
    <row r="46" spans="1:5" ht="12.75">
      <c r="A46" s="19" t="s">
        <v>70</v>
      </c>
      <c r="B46" s="187" t="s">
        <v>179</v>
      </c>
      <c r="C46" s="188">
        <v>2040</v>
      </c>
      <c r="D46" s="188">
        <v>17200</v>
      </c>
      <c r="E46" s="188">
        <v>4000</v>
      </c>
    </row>
    <row r="47" spans="1:5" ht="12.75">
      <c r="A47" s="19" t="s">
        <v>70</v>
      </c>
      <c r="B47" s="187" t="s">
        <v>57</v>
      </c>
      <c r="C47" s="188">
        <v>2.5</v>
      </c>
      <c r="D47" s="188">
        <v>215</v>
      </c>
      <c r="E47" s="188">
        <v>50</v>
      </c>
    </row>
    <row r="48" spans="1:5" ht="12.75">
      <c r="A48" s="19" t="s">
        <v>70</v>
      </c>
      <c r="B48" s="187" t="s">
        <v>157</v>
      </c>
      <c r="C48" s="188">
        <v>529380</v>
      </c>
      <c r="D48" s="188">
        <v>1344771.52</v>
      </c>
      <c r="E48" s="188">
        <v>312736.76</v>
      </c>
    </row>
    <row r="49" spans="1:5" ht="12.75">
      <c r="A49" s="19" t="s">
        <v>70</v>
      </c>
      <c r="B49" s="187" t="s">
        <v>84</v>
      </c>
      <c r="C49" s="188">
        <v>15880.12</v>
      </c>
      <c r="D49" s="188">
        <v>259934.52</v>
      </c>
      <c r="E49" s="188">
        <v>60449.89</v>
      </c>
    </row>
    <row r="50" spans="1:5" ht="12.75">
      <c r="A50" s="19" t="s">
        <v>70</v>
      </c>
      <c r="B50" s="187" t="s">
        <v>30</v>
      </c>
      <c r="C50" s="188">
        <v>2040</v>
      </c>
      <c r="D50" s="188">
        <v>17409.6</v>
      </c>
      <c r="E50" s="188">
        <v>4048.74</v>
      </c>
    </row>
    <row r="51" spans="1:5" ht="12.75">
      <c r="A51" s="19" t="s">
        <v>70</v>
      </c>
      <c r="B51" s="187" t="s">
        <v>85</v>
      </c>
      <c r="C51" s="188">
        <v>45909</v>
      </c>
      <c r="D51" s="188">
        <v>624635.2</v>
      </c>
      <c r="E51" s="188">
        <v>145264</v>
      </c>
    </row>
    <row r="52" spans="1:5" ht="12.75">
      <c r="A52" s="19" t="s">
        <v>70</v>
      </c>
      <c r="B52" s="189" t="s">
        <v>4</v>
      </c>
      <c r="C52" s="190">
        <f>SUM(C43:C51)</f>
        <v>1897411.62</v>
      </c>
      <c r="D52" s="190">
        <f>SUM(D43:D51)</f>
        <v>11077875.839999998</v>
      </c>
      <c r="E52" s="190">
        <f>SUM(E43:E51)</f>
        <v>2576249.39</v>
      </c>
    </row>
    <row r="53" spans="1:5" ht="12.75">
      <c r="A53" s="159" t="s">
        <v>72</v>
      </c>
      <c r="B53" s="170" t="s">
        <v>196</v>
      </c>
      <c r="C53" s="188"/>
      <c r="D53" s="188"/>
      <c r="E53" s="188"/>
    </row>
    <row r="54" spans="1:5" ht="12.75">
      <c r="A54" s="12" t="s">
        <v>72</v>
      </c>
      <c r="B54" s="187" t="s">
        <v>210</v>
      </c>
      <c r="C54" s="188">
        <v>292.25</v>
      </c>
      <c r="D54" s="188">
        <v>6066.9</v>
      </c>
      <c r="E54" s="188">
        <v>1410.91</v>
      </c>
    </row>
    <row r="55" spans="1:5" ht="12.75">
      <c r="A55" s="12" t="s">
        <v>72</v>
      </c>
      <c r="B55" s="187" t="s">
        <v>81</v>
      </c>
      <c r="C55" s="188">
        <v>20400</v>
      </c>
      <c r="D55" s="188">
        <v>243380</v>
      </c>
      <c r="E55" s="188">
        <v>56600</v>
      </c>
    </row>
    <row r="56" spans="1:5" ht="12.75">
      <c r="A56" s="12" t="s">
        <v>72</v>
      </c>
      <c r="B56" s="187" t="s">
        <v>179</v>
      </c>
      <c r="C56" s="188">
        <v>104706.91</v>
      </c>
      <c r="D56" s="188">
        <v>4892930.25</v>
      </c>
      <c r="E56" s="188">
        <v>1137890.76</v>
      </c>
    </row>
    <row r="57" spans="1:5" ht="12.75">
      <c r="A57" s="12" t="s">
        <v>72</v>
      </c>
      <c r="B57" s="187" t="s">
        <v>157</v>
      </c>
      <c r="C57" s="188">
        <v>11484.85</v>
      </c>
      <c r="D57" s="188">
        <v>81758.98</v>
      </c>
      <c r="E57" s="188">
        <v>19013.72</v>
      </c>
    </row>
    <row r="58" spans="1:5" ht="12.75">
      <c r="A58" s="12" t="s">
        <v>72</v>
      </c>
      <c r="B58" s="187" t="s">
        <v>84</v>
      </c>
      <c r="C58" s="188">
        <v>5287.37</v>
      </c>
      <c r="D58" s="188">
        <v>521471.23</v>
      </c>
      <c r="E58" s="188">
        <v>121272.38</v>
      </c>
    </row>
    <row r="59" spans="1:5" ht="12.75">
      <c r="A59" s="12" t="s">
        <v>72</v>
      </c>
      <c r="B59" s="187" t="s">
        <v>85</v>
      </c>
      <c r="C59" s="188">
        <v>102600</v>
      </c>
      <c r="D59" s="188">
        <v>881145.25</v>
      </c>
      <c r="E59" s="188">
        <v>204917.5</v>
      </c>
    </row>
    <row r="60" spans="1:5" ht="12.75">
      <c r="A60" s="12" t="s">
        <v>72</v>
      </c>
      <c r="B60" s="187" t="s">
        <v>204</v>
      </c>
      <c r="C60" s="188">
        <v>1502.01</v>
      </c>
      <c r="D60" s="188">
        <v>8214.93</v>
      </c>
      <c r="E60" s="188">
        <v>1910.45</v>
      </c>
    </row>
    <row r="61" spans="1:5" ht="12.75">
      <c r="A61" s="12" t="s">
        <v>72</v>
      </c>
      <c r="B61" s="187" t="s">
        <v>87</v>
      </c>
      <c r="C61" s="188">
        <v>60</v>
      </c>
      <c r="D61" s="188">
        <v>53567.25</v>
      </c>
      <c r="E61" s="188">
        <v>12457.5</v>
      </c>
    </row>
    <row r="62" spans="1:5" ht="12.75">
      <c r="A62" s="12" t="s">
        <v>72</v>
      </c>
      <c r="B62" s="187" t="s">
        <v>206</v>
      </c>
      <c r="C62" s="188">
        <v>1100</v>
      </c>
      <c r="D62" s="188">
        <v>1617.66</v>
      </c>
      <c r="E62" s="188">
        <v>376.2</v>
      </c>
    </row>
    <row r="63" spans="1:5" ht="12.75">
      <c r="A63" s="12" t="s">
        <v>72</v>
      </c>
      <c r="B63" s="189" t="s">
        <v>4</v>
      </c>
      <c r="C63" s="190">
        <f>SUM(C54:C62)</f>
        <v>247433.39</v>
      </c>
      <c r="D63" s="190">
        <f>SUM(D54:D62)</f>
        <v>6690152.450000001</v>
      </c>
      <c r="E63" s="190">
        <f>SUM(E54:E62)</f>
        <v>1555849.42</v>
      </c>
    </row>
    <row r="64" spans="1:5" ht="12.75">
      <c r="A64" s="12" t="s">
        <v>51</v>
      </c>
      <c r="B64" s="189" t="s">
        <v>4</v>
      </c>
      <c r="C64" s="190">
        <f>C63+C52</f>
        <v>2144845.0100000002</v>
      </c>
      <c r="D64" s="190">
        <f>D63+D52</f>
        <v>17768028.29</v>
      </c>
      <c r="E64" s="190">
        <f>E63+E52</f>
        <v>4132098.81</v>
      </c>
    </row>
    <row r="65" spans="1:5" ht="12.75">
      <c r="A65" s="12"/>
      <c r="B65" s="189" t="s">
        <v>32</v>
      </c>
      <c r="C65" s="190">
        <f>C64+C40+C35+C18</f>
        <v>8665764.61</v>
      </c>
      <c r="D65" s="190">
        <f>D64+D40+D35+D18</f>
        <v>51767915.2</v>
      </c>
      <c r="E65" s="190">
        <f>E64+E40+E35+E18</f>
        <v>12039031.83</v>
      </c>
    </row>
    <row r="66" spans="1:5" ht="12.75">
      <c r="A66" s="12"/>
      <c r="B66" s="189"/>
      <c r="C66" s="190"/>
      <c r="D66" s="190"/>
      <c r="E66" s="190"/>
    </row>
    <row r="67" spans="1:5" ht="12.75">
      <c r="A67" s="118" t="s">
        <v>146</v>
      </c>
      <c r="B67" s="7"/>
      <c r="C67" s="121"/>
      <c r="D67" s="121"/>
      <c r="E67" s="65"/>
    </row>
    <row r="68" spans="1:5" ht="12.75">
      <c r="A68" s="166"/>
      <c r="B68" s="168"/>
      <c r="C68" s="183"/>
      <c r="D68" s="183"/>
      <c r="E68" s="183"/>
    </row>
    <row r="69" spans="1:5" ht="12.75">
      <c r="A69" s="118"/>
      <c r="B69" s="1"/>
      <c r="C69" s="183"/>
      <c r="D69" s="183"/>
      <c r="E69" s="184"/>
    </row>
    <row r="70" spans="1:5" ht="12.75">
      <c r="A70" s="118"/>
      <c r="B70" s="7"/>
      <c r="C70" s="121"/>
      <c r="D70" s="121"/>
      <c r="E70" s="65"/>
    </row>
    <row r="71" spans="1:5" ht="12.75">
      <c r="A71" s="118"/>
      <c r="B71" s="7"/>
      <c r="C71" s="121"/>
      <c r="D71" s="121"/>
      <c r="E71" s="65"/>
    </row>
    <row r="72" spans="1:5" ht="12.75">
      <c r="A72" s="14"/>
      <c r="B72" s="18"/>
      <c r="C72" s="165"/>
      <c r="D72" s="122"/>
      <c r="E72" s="122"/>
    </row>
    <row r="73" spans="1:5" ht="12.75">
      <c r="A73" s="19"/>
      <c r="B73" s="16"/>
      <c r="C73" s="64"/>
      <c r="D73" s="64"/>
      <c r="E73" s="64"/>
    </row>
    <row r="74" spans="1:5" ht="12.75">
      <c r="A74" s="19"/>
      <c r="B74" s="16"/>
      <c r="C74" s="64"/>
      <c r="D74" s="64"/>
      <c r="E74" s="64"/>
    </row>
    <row r="75" spans="1:5" ht="12.75">
      <c r="A75" s="19"/>
      <c r="B75" s="16"/>
      <c r="C75" s="64"/>
      <c r="D75" s="64"/>
      <c r="E75" s="64"/>
    </row>
    <row r="76" spans="1:5" ht="12.75">
      <c r="A76" s="19"/>
      <c r="B76" s="16"/>
      <c r="C76" s="64"/>
      <c r="D76" s="64"/>
      <c r="E76" s="64"/>
    </row>
    <row r="77" spans="1:5" ht="12.75">
      <c r="A77" s="19"/>
      <c r="B77" s="23"/>
      <c r="C77" s="65"/>
      <c r="D77" s="65"/>
      <c r="E77" s="65"/>
    </row>
    <row r="78" spans="1:5" ht="12.75">
      <c r="A78" s="4"/>
      <c r="B78" s="1"/>
      <c r="C78" s="139"/>
      <c r="D78" s="139"/>
      <c r="E78" s="139"/>
    </row>
    <row r="79" spans="1:5" ht="12.75">
      <c r="A79" s="4"/>
      <c r="B79" s="1"/>
      <c r="C79" s="139"/>
      <c r="D79" s="139"/>
      <c r="E79" s="139"/>
    </row>
    <row r="80" spans="1:5" ht="12.75">
      <c r="A80" s="7"/>
      <c r="B80" s="7"/>
      <c r="C80" s="122"/>
      <c r="D80" s="122"/>
      <c r="E80" s="122"/>
    </row>
    <row r="81" spans="1:5" ht="12.75">
      <c r="A81" s="7"/>
      <c r="B81" s="7"/>
      <c r="C81" s="122"/>
      <c r="D81" s="122"/>
      <c r="E81" s="122"/>
    </row>
    <row r="82" spans="1:5" ht="12.75">
      <c r="A82" s="7"/>
      <c r="B82" s="7"/>
      <c r="C82" s="122"/>
      <c r="D82" s="122"/>
      <c r="E82" s="122"/>
    </row>
    <row r="83" spans="1:5" ht="12.75">
      <c r="A83" s="7"/>
      <c r="B83" s="7"/>
      <c r="C83" s="122"/>
      <c r="D83" s="122"/>
      <c r="E83" s="122"/>
    </row>
    <row r="84" spans="1:5" ht="12.75">
      <c r="A84" s="7"/>
      <c r="B84" s="7"/>
      <c r="C84" s="122"/>
      <c r="D84" s="122"/>
      <c r="E84" s="122"/>
    </row>
    <row r="85" spans="1:5" ht="12.75">
      <c r="A85" s="7"/>
      <c r="B85" s="7"/>
      <c r="C85" s="122"/>
      <c r="D85" s="122"/>
      <c r="E85" s="122"/>
    </row>
    <row r="86" spans="1:5" ht="12.75">
      <c r="A86" s="7"/>
      <c r="B86" s="7"/>
      <c r="C86" s="122"/>
      <c r="D86" s="122"/>
      <c r="E86" s="122"/>
    </row>
    <row r="87" spans="1:5" ht="12.75">
      <c r="A87" s="7"/>
      <c r="B87" s="7"/>
      <c r="C87" s="122"/>
      <c r="D87" s="122"/>
      <c r="E87" s="122"/>
    </row>
    <row r="88" spans="1:5" ht="12.75">
      <c r="A88" s="7"/>
      <c r="B88" s="7"/>
      <c r="C88" s="122"/>
      <c r="D88" s="122"/>
      <c r="E88" s="122"/>
    </row>
    <row r="89" spans="1:5" ht="12.75">
      <c r="A89" s="7"/>
      <c r="B89" s="7"/>
      <c r="C89" s="122"/>
      <c r="D89" s="122"/>
      <c r="E89" s="122"/>
    </row>
    <row r="90" spans="1:5" ht="12.75">
      <c r="A90" s="7"/>
      <c r="B90" s="7"/>
      <c r="C90" s="122"/>
      <c r="D90" s="122"/>
      <c r="E90" s="122"/>
    </row>
    <row r="91" spans="1:5" ht="12.75">
      <c r="A91" s="7"/>
      <c r="B91" s="7"/>
      <c r="C91" s="122"/>
      <c r="D91" s="122"/>
      <c r="E91" s="122"/>
    </row>
    <row r="92" spans="1:5" ht="12.75">
      <c r="A92" s="7"/>
      <c r="B92" s="7"/>
      <c r="C92" s="122"/>
      <c r="D92" s="122"/>
      <c r="E92" s="122"/>
    </row>
    <row r="93" spans="1:5" ht="12.75">
      <c r="A93" s="7"/>
      <c r="B93" s="7"/>
      <c r="C93" s="122"/>
      <c r="D93" s="122"/>
      <c r="E93" s="122"/>
    </row>
    <row r="94" spans="1:5" ht="12.75">
      <c r="A94" s="164"/>
      <c r="B94" s="164"/>
      <c r="C94" s="163"/>
      <c r="D94" s="163"/>
      <c r="E94" s="163"/>
    </row>
    <row r="95" spans="1:5" ht="12.75">
      <c r="A95" s="164"/>
      <c r="B95" s="164"/>
      <c r="C95" s="163"/>
      <c r="D95" s="163"/>
      <c r="E95" s="163"/>
    </row>
    <row r="96" spans="1:5" ht="12.75">
      <c r="A96" s="164"/>
      <c r="B96" s="164"/>
      <c r="C96" s="163"/>
      <c r="D96" s="163"/>
      <c r="E96" s="163"/>
    </row>
    <row r="97" spans="1:5" ht="12.75">
      <c r="A97" s="164"/>
      <c r="B97" s="164"/>
      <c r="C97" s="163"/>
      <c r="D97" s="163"/>
      <c r="E97" s="163"/>
    </row>
    <row r="98" spans="1:5" ht="12.75">
      <c r="A98" s="164"/>
      <c r="B98" s="164"/>
      <c r="C98" s="163"/>
      <c r="D98" s="163"/>
      <c r="E98" s="163"/>
    </row>
    <row r="99" spans="1:5" ht="12.75">
      <c r="A99" s="164"/>
      <c r="B99" s="164"/>
      <c r="C99" s="163"/>
      <c r="D99" s="163"/>
      <c r="E99" s="163"/>
    </row>
    <row r="100" spans="1:5" ht="12.75">
      <c r="A100" s="164"/>
      <c r="B100" s="164"/>
      <c r="C100" s="163"/>
      <c r="D100" s="163"/>
      <c r="E100" s="163"/>
    </row>
    <row r="101" spans="1:5" ht="12.75">
      <c r="A101" s="164"/>
      <c r="B101" s="164"/>
      <c r="C101" s="163"/>
      <c r="D101" s="163"/>
      <c r="E101" s="163"/>
    </row>
    <row r="102" spans="1:5" ht="12.75">
      <c r="A102" s="164"/>
      <c r="B102" s="164"/>
      <c r="C102" s="163"/>
      <c r="D102" s="163"/>
      <c r="E102" s="163"/>
    </row>
    <row r="103" spans="1:5" ht="12.75">
      <c r="A103" s="164"/>
      <c r="B103" s="164"/>
      <c r="C103" s="163"/>
      <c r="D103" s="163"/>
      <c r="E103" s="163"/>
    </row>
    <row r="104" spans="1:5" ht="12.75">
      <c r="A104" s="164"/>
      <c r="B104" s="164"/>
      <c r="C104" s="163"/>
      <c r="D104" s="163"/>
      <c r="E104" s="163"/>
    </row>
    <row r="105" spans="1:5" ht="12.75">
      <c r="A105" s="164"/>
      <c r="B105" s="164"/>
      <c r="C105" s="163"/>
      <c r="D105" s="163"/>
      <c r="E105" s="163"/>
    </row>
    <row r="106" spans="1:5" ht="12.75">
      <c r="A106" s="164"/>
      <c r="B106" s="164"/>
      <c r="C106" s="163"/>
      <c r="D106" s="163"/>
      <c r="E106" s="163"/>
    </row>
    <row r="107" spans="1:5" ht="12.75">
      <c r="A107" s="164"/>
      <c r="B107" s="164"/>
      <c r="C107" s="163"/>
      <c r="D107" s="163"/>
      <c r="E107" s="163"/>
    </row>
    <row r="108" spans="1:5" ht="12.75">
      <c r="A108" s="164"/>
      <c r="B108" s="164"/>
      <c r="C108" s="163"/>
      <c r="D108" s="163"/>
      <c r="E108" s="163"/>
    </row>
    <row r="109" spans="1:5" ht="12.75">
      <c r="A109" s="164"/>
      <c r="B109" s="164"/>
      <c r="C109" s="163"/>
      <c r="D109" s="163"/>
      <c r="E109" s="163"/>
    </row>
    <row r="110" spans="1:5" ht="12.75">
      <c r="A110" s="164"/>
      <c r="B110" s="164"/>
      <c r="C110" s="163"/>
      <c r="D110" s="163"/>
      <c r="E110" s="163"/>
    </row>
    <row r="111" spans="1:5" ht="12.75">
      <c r="A111" s="164"/>
      <c r="B111" s="164"/>
      <c r="C111" s="163"/>
      <c r="D111" s="163"/>
      <c r="E111" s="163"/>
    </row>
    <row r="112" spans="1:5" ht="12.75">
      <c r="A112" s="164"/>
      <c r="B112" s="164"/>
      <c r="C112" s="163"/>
      <c r="D112" s="163"/>
      <c r="E112" s="163"/>
    </row>
    <row r="113" spans="1:5" ht="12.75">
      <c r="A113" s="164"/>
      <c r="B113" s="164"/>
      <c r="C113" s="163"/>
      <c r="D113" s="163"/>
      <c r="E113" s="163"/>
    </row>
    <row r="114" spans="1:5" ht="12.75">
      <c r="A114" s="164"/>
      <c r="B114" s="164"/>
      <c r="C114" s="163"/>
      <c r="D114" s="163"/>
      <c r="E114" s="163"/>
    </row>
    <row r="115" spans="1:5" ht="12.75">
      <c r="A115" s="164"/>
      <c r="B115" s="164"/>
      <c r="C115" s="163"/>
      <c r="D115" s="163"/>
      <c r="E115" s="163"/>
    </row>
    <row r="116" spans="1:5" ht="12.75">
      <c r="A116" s="164"/>
      <c r="B116" s="164"/>
      <c r="C116" s="163"/>
      <c r="D116" s="163"/>
      <c r="E116" s="163"/>
    </row>
    <row r="117" spans="1:5" ht="12.75">
      <c r="A117" s="164"/>
      <c r="B117" s="164"/>
      <c r="C117" s="163"/>
      <c r="D117" s="163"/>
      <c r="E117" s="163"/>
    </row>
    <row r="118" spans="1:5" ht="12.75">
      <c r="A118" s="164"/>
      <c r="B118" s="164"/>
      <c r="C118" s="163"/>
      <c r="D118" s="163"/>
      <c r="E118" s="163"/>
    </row>
    <row r="119" spans="1:5" ht="12.75">
      <c r="A119" s="164"/>
      <c r="B119" s="164"/>
      <c r="C119" s="163"/>
      <c r="D119" s="163"/>
      <c r="E119" s="163"/>
    </row>
    <row r="120" spans="1:5" ht="12.75">
      <c r="A120" s="164"/>
      <c r="B120" s="164"/>
      <c r="C120" s="163"/>
      <c r="D120" s="163"/>
      <c r="E120" s="163"/>
    </row>
    <row r="121" spans="3:5" ht="12.75">
      <c r="C121" s="124"/>
      <c r="D121" s="124"/>
      <c r="E121" s="124"/>
    </row>
    <row r="122" spans="3:5" ht="12.75">
      <c r="C122" s="124"/>
      <c r="D122" s="124"/>
      <c r="E122" s="124"/>
    </row>
    <row r="123" spans="3:5" ht="12.75">
      <c r="C123" s="124"/>
      <c r="D123" s="124"/>
      <c r="E123" s="124"/>
    </row>
    <row r="124" spans="3:5" ht="12.75">
      <c r="C124" s="124"/>
      <c r="D124" s="124"/>
      <c r="E124" s="124"/>
    </row>
    <row r="125" spans="3:5" ht="12.75">
      <c r="C125" s="124"/>
      <c r="D125" s="124"/>
      <c r="E125" s="124"/>
    </row>
    <row r="126" spans="3:5" ht="12.75">
      <c r="C126" s="124"/>
      <c r="D126" s="124"/>
      <c r="E126" s="124"/>
    </row>
    <row r="127" spans="3:5" ht="12.75">
      <c r="C127" s="124"/>
      <c r="D127" s="124"/>
      <c r="E127" s="124"/>
    </row>
    <row r="128" spans="3:5" ht="12.75">
      <c r="C128" s="124"/>
      <c r="D128" s="124"/>
      <c r="E128" s="124"/>
    </row>
    <row r="129" spans="3:5" ht="12.75">
      <c r="C129" s="124"/>
      <c r="D129" s="124"/>
      <c r="E129" s="124"/>
    </row>
    <row r="130" spans="3:5" ht="12.75">
      <c r="C130" s="124"/>
      <c r="D130" s="124"/>
      <c r="E130" s="124"/>
    </row>
    <row r="131" spans="3:5" ht="12.75">
      <c r="C131" s="124"/>
      <c r="D131" s="124"/>
      <c r="E131" s="124"/>
    </row>
    <row r="132" spans="3:5" ht="12.75">
      <c r="C132" s="124"/>
      <c r="D132" s="124"/>
      <c r="E132" s="124"/>
    </row>
    <row r="133" spans="3:5" ht="12.75">
      <c r="C133" s="124"/>
      <c r="D133" s="124"/>
      <c r="E133" s="124"/>
    </row>
    <row r="134" spans="3:5" ht="12.75">
      <c r="C134" s="124"/>
      <c r="D134" s="124"/>
      <c r="E134" s="124"/>
    </row>
    <row r="135" spans="3:5" ht="12.75">
      <c r="C135" s="124"/>
      <c r="D135" s="124"/>
      <c r="E135" s="124"/>
    </row>
    <row r="136" spans="3:5" ht="12.75">
      <c r="C136" s="124"/>
      <c r="D136" s="124"/>
      <c r="E136" s="124"/>
    </row>
    <row r="137" spans="3:5" ht="12.75">
      <c r="C137" s="124"/>
      <c r="D137" s="124"/>
      <c r="E137" s="124"/>
    </row>
    <row r="138" spans="3:5" ht="12.75">
      <c r="C138" s="124"/>
      <c r="D138" s="124"/>
      <c r="E138" s="124"/>
    </row>
    <row r="139" spans="3:5" ht="12.75">
      <c r="C139" s="124"/>
      <c r="D139" s="124"/>
      <c r="E139" s="124"/>
    </row>
    <row r="140" spans="3:5" ht="12.75">
      <c r="C140" s="124"/>
      <c r="D140" s="124"/>
      <c r="E140" s="124"/>
    </row>
    <row r="141" spans="3:5" ht="12.75">
      <c r="C141" s="124"/>
      <c r="D141" s="124"/>
      <c r="E141" s="124"/>
    </row>
    <row r="142" spans="3:5" ht="12.75">
      <c r="C142" s="124"/>
      <c r="D142" s="124"/>
      <c r="E142" s="124"/>
    </row>
    <row r="143" spans="3:5" ht="12.75">
      <c r="C143" s="124"/>
      <c r="D143" s="124"/>
      <c r="E143" s="124"/>
    </row>
    <row r="144" spans="3:5" ht="12.75">
      <c r="C144" s="124"/>
      <c r="D144" s="124"/>
      <c r="E144" s="124"/>
    </row>
    <row r="145" spans="3:5" ht="12.75">
      <c r="C145" s="124"/>
      <c r="D145" s="124"/>
      <c r="E145" s="124"/>
    </row>
    <row r="146" spans="3:5" ht="12.75">
      <c r="C146" s="124"/>
      <c r="D146" s="124"/>
      <c r="E146" s="124"/>
    </row>
  </sheetData>
  <sheetProtection/>
  <printOptions/>
  <pageMargins left="0.75" right="0.75" top="1" bottom="1" header="0" footer="0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31">
      <selection activeCell="A53" sqref="A53:IV53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125" t="s">
        <v>213</v>
      </c>
      <c r="B1" s="1"/>
      <c r="C1" s="7"/>
      <c r="D1" s="7"/>
      <c r="E1" s="7"/>
    </row>
    <row r="2" spans="1:5" ht="15.75">
      <c r="A2" s="126" t="s">
        <v>167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168</v>
      </c>
      <c r="E5" s="5" t="s">
        <v>2</v>
      </c>
    </row>
    <row r="6" spans="1:5" ht="96.75" customHeight="1">
      <c r="A6" s="14" t="s">
        <v>37</v>
      </c>
      <c r="B6" s="17" t="s">
        <v>189</v>
      </c>
      <c r="C6" s="22"/>
      <c r="D6" s="7"/>
      <c r="E6" s="7"/>
    </row>
    <row r="7" spans="1:5" ht="24" customHeight="1">
      <c r="A7" s="14" t="s">
        <v>38</v>
      </c>
      <c r="B7" s="17" t="s">
        <v>56</v>
      </c>
      <c r="C7" s="22"/>
      <c r="D7" s="7"/>
      <c r="E7" s="7"/>
    </row>
    <row r="8" spans="1:5" ht="12.75">
      <c r="A8" s="19" t="s">
        <v>38</v>
      </c>
      <c r="B8" s="187" t="s">
        <v>157</v>
      </c>
      <c r="C8" s="188">
        <v>16388.4</v>
      </c>
      <c r="D8" s="188">
        <v>742379.87</v>
      </c>
      <c r="E8" s="188">
        <v>166803.67</v>
      </c>
    </row>
    <row r="9" spans="1:5" ht="12.75">
      <c r="A9" s="19" t="s">
        <v>38</v>
      </c>
      <c r="B9" s="187" t="s">
        <v>84</v>
      </c>
      <c r="C9" s="188">
        <v>324.5</v>
      </c>
      <c r="D9" s="188">
        <v>39349.44</v>
      </c>
      <c r="E9" s="188">
        <v>8673.72</v>
      </c>
    </row>
    <row r="10" spans="1:5" ht="12.75">
      <c r="A10" s="19" t="s">
        <v>38</v>
      </c>
      <c r="B10" s="187" t="s">
        <v>30</v>
      </c>
      <c r="C10" s="188">
        <v>479.73</v>
      </c>
      <c r="D10" s="188">
        <v>20460</v>
      </c>
      <c r="E10" s="188">
        <v>3248</v>
      </c>
    </row>
    <row r="11" spans="1:5" ht="12.75">
      <c r="A11" s="19" t="s">
        <v>38</v>
      </c>
      <c r="B11" s="187" t="s">
        <v>85</v>
      </c>
      <c r="C11" s="188">
        <v>36339.75</v>
      </c>
      <c r="D11" s="188">
        <v>894817.9</v>
      </c>
      <c r="E11" s="188">
        <v>180121.6</v>
      </c>
    </row>
    <row r="12" spans="1:5" ht="12.75">
      <c r="A12" s="19" t="s">
        <v>38</v>
      </c>
      <c r="B12" s="187" t="s">
        <v>11</v>
      </c>
      <c r="C12" s="188">
        <v>72.48</v>
      </c>
      <c r="D12" s="188">
        <v>6809.48</v>
      </c>
      <c r="E12" s="188">
        <v>1583.6</v>
      </c>
    </row>
    <row r="13" spans="1:5" ht="12.75">
      <c r="A13" s="19" t="s">
        <v>38</v>
      </c>
      <c r="B13" s="189" t="s">
        <v>4</v>
      </c>
      <c r="C13" s="190">
        <f>SUM(C8:C12)</f>
        <v>53604.86000000001</v>
      </c>
      <c r="D13" s="190">
        <f>SUM(D8:D12)</f>
        <v>1703816.69</v>
      </c>
      <c r="E13" s="190">
        <f>SUM(E8:E12)</f>
        <v>360430.58999999997</v>
      </c>
    </row>
    <row r="14" spans="1:5" ht="21">
      <c r="A14" s="172" t="s">
        <v>60</v>
      </c>
      <c r="B14" s="174" t="s">
        <v>39</v>
      </c>
      <c r="C14" s="188"/>
      <c r="D14" s="188"/>
      <c r="E14" s="188"/>
    </row>
    <row r="15" spans="1:5" ht="12.75">
      <c r="A15" s="172" t="s">
        <v>62</v>
      </c>
      <c r="B15" s="174" t="s">
        <v>40</v>
      </c>
      <c r="C15" s="188"/>
      <c r="D15" s="188"/>
      <c r="E15" s="188"/>
    </row>
    <row r="16" spans="1:5" ht="12.75">
      <c r="A16" s="19" t="s">
        <v>62</v>
      </c>
      <c r="B16" s="187" t="s">
        <v>81</v>
      </c>
      <c r="C16" s="188">
        <v>1212000</v>
      </c>
      <c r="D16" s="188">
        <v>5527100</v>
      </c>
      <c r="E16" s="188">
        <v>1285372.09</v>
      </c>
    </row>
    <row r="17" spans="1:5" ht="12.75">
      <c r="A17" s="19" t="s">
        <v>62</v>
      </c>
      <c r="B17" s="187" t="s">
        <v>157</v>
      </c>
      <c r="C17" s="188">
        <v>133711.85</v>
      </c>
      <c r="D17" s="188">
        <v>451359.35</v>
      </c>
      <c r="E17" s="188">
        <v>83931.17</v>
      </c>
    </row>
    <row r="18" spans="1:5" ht="12.75">
      <c r="A18" s="19" t="s">
        <v>62</v>
      </c>
      <c r="B18" s="187" t="s">
        <v>84</v>
      </c>
      <c r="C18" s="188">
        <v>127.4</v>
      </c>
      <c r="D18" s="188">
        <v>20342.17</v>
      </c>
      <c r="E18" s="188">
        <v>4730.74</v>
      </c>
    </row>
    <row r="19" spans="1:5" ht="12.75">
      <c r="A19" s="19" t="s">
        <v>62</v>
      </c>
      <c r="B19" s="187" t="s">
        <v>85</v>
      </c>
      <c r="C19" s="188">
        <v>235138.53</v>
      </c>
      <c r="D19" s="188">
        <v>1745881.79</v>
      </c>
      <c r="E19" s="188">
        <v>340761.18</v>
      </c>
    </row>
    <row r="20" spans="1:5" ht="12.75">
      <c r="A20" s="19" t="s">
        <v>62</v>
      </c>
      <c r="B20" s="187" t="s">
        <v>204</v>
      </c>
      <c r="C20" s="188">
        <v>1514.41</v>
      </c>
      <c r="D20" s="188">
        <v>9450</v>
      </c>
      <c r="E20" s="188">
        <v>1500</v>
      </c>
    </row>
    <row r="21" spans="1:5" ht="12.75">
      <c r="A21" s="19" t="s">
        <v>62</v>
      </c>
      <c r="B21" s="189" t="s">
        <v>4</v>
      </c>
      <c r="C21" s="190">
        <f>SUM(C16:C20)</f>
        <v>1582492.19</v>
      </c>
      <c r="D21" s="190">
        <f>SUM(D16:D20)</f>
        <v>7754133.31</v>
      </c>
      <c r="E21" s="190">
        <f>SUM(E16:E20)</f>
        <v>1716295.18</v>
      </c>
    </row>
    <row r="22" spans="1:5" ht="12.75">
      <c r="A22" s="159" t="s">
        <v>64</v>
      </c>
      <c r="B22" s="174" t="s">
        <v>196</v>
      </c>
      <c r="C22" s="188"/>
      <c r="D22" s="188"/>
      <c r="E22" s="188"/>
    </row>
    <row r="23" spans="1:5" ht="12.75">
      <c r="A23" s="12" t="s">
        <v>64</v>
      </c>
      <c r="B23" s="187" t="s">
        <v>157</v>
      </c>
      <c r="C23" s="188">
        <v>222853.75</v>
      </c>
      <c r="D23" s="188">
        <v>914792.73</v>
      </c>
      <c r="E23" s="188">
        <v>164321.78</v>
      </c>
    </row>
    <row r="24" spans="1:5" ht="12.75">
      <c r="A24" s="12" t="s">
        <v>64</v>
      </c>
      <c r="B24" s="187" t="s">
        <v>84</v>
      </c>
      <c r="C24" s="188">
        <v>54.19</v>
      </c>
      <c r="D24" s="188">
        <v>971.8</v>
      </c>
      <c r="E24" s="188">
        <v>226</v>
      </c>
    </row>
    <row r="25" spans="1:5" ht="12.75">
      <c r="A25" s="12" t="s">
        <v>64</v>
      </c>
      <c r="B25" s="187" t="s">
        <v>85</v>
      </c>
      <c r="C25" s="188">
        <v>699057.68</v>
      </c>
      <c r="D25" s="188">
        <v>2896228.56</v>
      </c>
      <c r="E25" s="188">
        <v>516315.89</v>
      </c>
    </row>
    <row r="26" spans="1:5" ht="12.75">
      <c r="A26" s="12" t="s">
        <v>64</v>
      </c>
      <c r="B26" s="189" t="s">
        <v>4</v>
      </c>
      <c r="C26" s="190">
        <f>SUM(C23:C25)</f>
        <v>921965.6200000001</v>
      </c>
      <c r="D26" s="190">
        <f>SUM(D23:D25)</f>
        <v>3811993.09</v>
      </c>
      <c r="E26" s="190">
        <f>SUM(E23:E25)</f>
        <v>680863.67</v>
      </c>
    </row>
    <row r="27" spans="1:5" ht="12.75">
      <c r="A27" s="19" t="s">
        <v>52</v>
      </c>
      <c r="B27" s="189" t="s">
        <v>4</v>
      </c>
      <c r="C27" s="190">
        <f>C26+C21</f>
        <v>2504457.81</v>
      </c>
      <c r="D27" s="190">
        <f>D26+D21</f>
        <v>11566126.399999999</v>
      </c>
      <c r="E27" s="190">
        <f>E26+E21</f>
        <v>2397158.85</v>
      </c>
    </row>
    <row r="28" spans="1:6" ht="21">
      <c r="A28" s="172" t="s">
        <v>66</v>
      </c>
      <c r="B28" s="174" t="s">
        <v>43</v>
      </c>
      <c r="C28" s="188"/>
      <c r="D28" s="188"/>
      <c r="E28" s="188"/>
      <c r="F28" s="184"/>
    </row>
    <row r="29" spans="1:5" ht="12.75">
      <c r="A29" s="19" t="s">
        <v>66</v>
      </c>
      <c r="B29" s="187" t="s">
        <v>157</v>
      </c>
      <c r="C29" s="188">
        <v>64</v>
      </c>
      <c r="D29" s="188">
        <v>9692.44</v>
      </c>
      <c r="E29" s="188">
        <v>1584.13</v>
      </c>
    </row>
    <row r="30" spans="1:5" ht="12.75">
      <c r="A30" s="19" t="s">
        <v>66</v>
      </c>
      <c r="B30" s="187" t="s">
        <v>84</v>
      </c>
      <c r="C30" s="188">
        <v>1.63</v>
      </c>
      <c r="D30" s="188">
        <v>2618.57</v>
      </c>
      <c r="E30" s="188">
        <v>608.97</v>
      </c>
    </row>
    <row r="31" spans="1:5" ht="12.75">
      <c r="A31" s="19" t="s">
        <v>66</v>
      </c>
      <c r="B31" s="187" t="s">
        <v>204</v>
      </c>
      <c r="C31" s="188">
        <v>64.09</v>
      </c>
      <c r="D31" s="188">
        <v>464.94</v>
      </c>
      <c r="E31" s="188">
        <v>108.13</v>
      </c>
    </row>
    <row r="32" spans="1:5" ht="12.75">
      <c r="A32" s="19" t="s">
        <v>66</v>
      </c>
      <c r="B32" s="189" t="s">
        <v>4</v>
      </c>
      <c r="C32" s="190">
        <f>SUM(C29:C31)</f>
        <v>129.72</v>
      </c>
      <c r="D32" s="190">
        <f>SUM(D29:D31)</f>
        <v>12775.95</v>
      </c>
      <c r="E32" s="190">
        <f>SUM(E29:E31)</f>
        <v>2301.2300000000005</v>
      </c>
    </row>
    <row r="33" spans="1:5" ht="21.75">
      <c r="A33" s="172" t="s">
        <v>68</v>
      </c>
      <c r="B33" s="170" t="s">
        <v>45</v>
      </c>
      <c r="C33" s="188"/>
      <c r="D33" s="188"/>
      <c r="E33" s="188"/>
    </row>
    <row r="34" spans="1:5" ht="12.75">
      <c r="A34" s="172" t="s">
        <v>70</v>
      </c>
      <c r="B34" s="170" t="s">
        <v>46</v>
      </c>
      <c r="C34" s="190"/>
      <c r="D34" s="190"/>
      <c r="E34" s="190"/>
    </row>
    <row r="35" spans="1:5" ht="12.75">
      <c r="A35" s="19" t="s">
        <v>70</v>
      </c>
      <c r="B35" s="187" t="s">
        <v>81</v>
      </c>
      <c r="C35" s="188">
        <v>303000</v>
      </c>
      <c r="D35" s="188">
        <v>1500700</v>
      </c>
      <c r="E35" s="188">
        <v>349000</v>
      </c>
    </row>
    <row r="36" spans="1:5" ht="12.75">
      <c r="A36" s="19" t="s">
        <v>70</v>
      </c>
      <c r="B36" s="187" t="s">
        <v>157</v>
      </c>
      <c r="C36" s="188">
        <v>81600</v>
      </c>
      <c r="D36" s="188">
        <v>1078537.2</v>
      </c>
      <c r="E36" s="188">
        <v>250822.61</v>
      </c>
    </row>
    <row r="37" spans="1:5" ht="12.75">
      <c r="A37" s="19" t="s">
        <v>70</v>
      </c>
      <c r="B37" s="187" t="s">
        <v>85</v>
      </c>
      <c r="C37" s="188">
        <v>1158</v>
      </c>
      <c r="D37" s="188">
        <v>15824</v>
      </c>
      <c r="E37" s="188">
        <v>3680</v>
      </c>
    </row>
    <row r="38" spans="1:5" ht="12.75">
      <c r="A38" s="19" t="s">
        <v>70</v>
      </c>
      <c r="B38" s="187" t="s">
        <v>204</v>
      </c>
      <c r="C38" s="188">
        <v>712.91</v>
      </c>
      <c r="D38" s="188">
        <v>5171.04</v>
      </c>
      <c r="E38" s="188">
        <v>1202.57</v>
      </c>
    </row>
    <row r="39" spans="1:5" ht="12.75">
      <c r="A39" s="19" t="s">
        <v>70</v>
      </c>
      <c r="B39" s="189" t="s">
        <v>4</v>
      </c>
      <c r="C39" s="190">
        <f>SUM(C35:C38)</f>
        <v>386470.91</v>
      </c>
      <c r="D39" s="190">
        <f>SUM(D35:D38)</f>
        <v>2600232.24</v>
      </c>
      <c r="E39" s="190">
        <f>SUM(E35:E38)</f>
        <v>604705.1799999999</v>
      </c>
    </row>
    <row r="40" spans="1:5" ht="12.75">
      <c r="A40" s="159" t="s">
        <v>72</v>
      </c>
      <c r="B40" s="170" t="s">
        <v>196</v>
      </c>
      <c r="C40" s="191"/>
      <c r="D40" s="191"/>
      <c r="E40" s="191"/>
    </row>
    <row r="41" spans="1:5" ht="13.5" customHeight="1">
      <c r="A41" s="12" t="s">
        <v>72</v>
      </c>
      <c r="B41" s="187" t="s">
        <v>81</v>
      </c>
      <c r="C41" s="188">
        <v>40800</v>
      </c>
      <c r="D41" s="188">
        <v>374960</v>
      </c>
      <c r="E41" s="188">
        <v>87200</v>
      </c>
    </row>
    <row r="42" spans="1:5" ht="12.75">
      <c r="A42" s="12" t="s">
        <v>72</v>
      </c>
      <c r="B42" s="187" t="s">
        <v>179</v>
      </c>
      <c r="C42" s="188">
        <v>3832.24</v>
      </c>
      <c r="D42" s="188">
        <v>26564.4</v>
      </c>
      <c r="E42" s="188">
        <v>6177.77</v>
      </c>
    </row>
    <row r="43" spans="1:5" ht="12.75">
      <c r="A43" s="12" t="s">
        <v>72</v>
      </c>
      <c r="B43" s="187" t="s">
        <v>157</v>
      </c>
      <c r="C43" s="188">
        <v>2218.55</v>
      </c>
      <c r="D43" s="188">
        <v>37773.16</v>
      </c>
      <c r="E43" s="188">
        <v>8778.28</v>
      </c>
    </row>
    <row r="44" spans="1:5" ht="12.75">
      <c r="A44" s="12" t="s">
        <v>72</v>
      </c>
      <c r="B44" s="187" t="s">
        <v>84</v>
      </c>
      <c r="C44" s="188">
        <v>2204.5</v>
      </c>
      <c r="D44" s="188">
        <v>83328.39</v>
      </c>
      <c r="E44" s="188">
        <v>13237.11</v>
      </c>
    </row>
    <row r="45" spans="1:5" ht="12.75">
      <c r="A45" s="12" t="s">
        <v>72</v>
      </c>
      <c r="B45" s="187" t="s">
        <v>204</v>
      </c>
      <c r="C45" s="188">
        <v>280.05</v>
      </c>
      <c r="D45" s="188">
        <v>2268</v>
      </c>
      <c r="E45" s="188">
        <v>527.44</v>
      </c>
    </row>
    <row r="46" spans="1:5" ht="12.75">
      <c r="A46" s="12" t="s">
        <v>72</v>
      </c>
      <c r="B46" s="187" t="s">
        <v>87</v>
      </c>
      <c r="C46" s="188">
        <v>2750</v>
      </c>
      <c r="D46" s="188">
        <v>475270</v>
      </c>
      <c r="E46" s="188">
        <v>75440.45</v>
      </c>
    </row>
    <row r="47" spans="1:5" ht="12.75">
      <c r="A47" s="12" t="s">
        <v>72</v>
      </c>
      <c r="B47" s="189" t="s">
        <v>4</v>
      </c>
      <c r="C47" s="190">
        <f>SUM(C41:C46)</f>
        <v>52085.340000000004</v>
      </c>
      <c r="D47" s="190">
        <f>SUM(D41:D46)</f>
        <v>1000163.9500000001</v>
      </c>
      <c r="E47" s="190">
        <f>SUM(E41:E46)</f>
        <v>191361.05</v>
      </c>
    </row>
    <row r="48" spans="1:5" ht="12.75">
      <c r="A48" s="19" t="s">
        <v>51</v>
      </c>
      <c r="B48" s="189" t="s">
        <v>4</v>
      </c>
      <c r="C48" s="190">
        <f>C47+C39</f>
        <v>438556.25</v>
      </c>
      <c r="D48" s="190">
        <f>D47+D39</f>
        <v>3600396.1900000004</v>
      </c>
      <c r="E48" s="190">
        <f>E47+E39</f>
        <v>796066.23</v>
      </c>
    </row>
    <row r="49" spans="1:5" ht="12.75">
      <c r="A49" s="19"/>
      <c r="B49" s="189" t="s">
        <v>32</v>
      </c>
      <c r="C49" s="190">
        <f>C48+C32+C27+C13</f>
        <v>2996748.64</v>
      </c>
      <c r="D49" s="190">
        <f>D48+D32+D27+D13</f>
        <v>16883115.23</v>
      </c>
      <c r="E49" s="190">
        <f>E48+E32+E27+E13</f>
        <v>3555956.9</v>
      </c>
    </row>
    <row r="50" spans="1:5" ht="12.75">
      <c r="A50" s="19"/>
      <c r="B50" s="187"/>
      <c r="C50" s="188"/>
      <c r="D50" s="188"/>
      <c r="E50" s="188"/>
    </row>
    <row r="51" spans="1:5" ht="12.75">
      <c r="A51" s="118" t="s">
        <v>146</v>
      </c>
      <c r="B51" s="7"/>
      <c r="C51" s="121"/>
      <c r="D51" s="121"/>
      <c r="E51" s="188"/>
    </row>
    <row r="52" spans="1:5" ht="12.75">
      <c r="A52" s="19"/>
      <c r="B52" s="189"/>
      <c r="C52" s="190"/>
      <c r="D52" s="190"/>
      <c r="E52" s="190"/>
    </row>
    <row r="53" spans="1:5" ht="60" customHeight="1">
      <c r="A53" s="202" t="s">
        <v>245</v>
      </c>
      <c r="B53" s="203"/>
      <c r="C53" s="203"/>
      <c r="D53" s="203"/>
      <c r="E53" s="204"/>
    </row>
    <row r="54" spans="1:5" ht="12.75">
      <c r="A54" s="12"/>
      <c r="B54" s="187"/>
      <c r="C54" s="188"/>
      <c r="D54" s="188"/>
      <c r="E54" s="188"/>
    </row>
    <row r="55" spans="1:5" ht="12.75">
      <c r="A55" s="12"/>
      <c r="B55" s="187"/>
      <c r="C55" s="188"/>
      <c r="D55" s="188"/>
      <c r="E55" s="188"/>
    </row>
    <row r="56" spans="1:5" ht="12.75">
      <c r="A56" s="12"/>
      <c r="B56" s="187"/>
      <c r="C56" s="188"/>
      <c r="D56" s="188"/>
      <c r="E56" s="188"/>
    </row>
    <row r="57" spans="1:5" ht="12.75">
      <c r="A57" s="12"/>
      <c r="B57" s="187"/>
      <c r="C57" s="188"/>
      <c r="D57" s="188"/>
      <c r="E57" s="188"/>
    </row>
    <row r="58" spans="1:5" ht="12.75">
      <c r="A58" s="12"/>
      <c r="B58" s="187"/>
      <c r="C58" s="188"/>
      <c r="D58" s="188"/>
      <c r="E58" s="188"/>
    </row>
    <row r="59" spans="1:5" ht="12.75">
      <c r="A59" s="12"/>
      <c r="B59" s="187"/>
      <c r="C59" s="188"/>
      <c r="D59" s="188"/>
      <c r="E59" s="188"/>
    </row>
    <row r="60" spans="1:5" ht="12.75">
      <c r="A60" s="12"/>
      <c r="B60" s="187"/>
      <c r="C60" s="188"/>
      <c r="D60" s="188"/>
      <c r="E60" s="188"/>
    </row>
    <row r="61" spans="1:5" ht="12.75">
      <c r="A61" s="12"/>
      <c r="B61" s="187"/>
      <c r="C61" s="188"/>
      <c r="D61" s="188"/>
      <c r="E61" s="188"/>
    </row>
    <row r="62" spans="1:5" ht="12.75">
      <c r="A62" s="12"/>
      <c r="B62" s="187"/>
      <c r="C62" s="188"/>
      <c r="D62" s="188"/>
      <c r="E62" s="188"/>
    </row>
    <row r="63" spans="1:5" ht="12.75">
      <c r="A63" s="12"/>
      <c r="B63" s="189"/>
      <c r="C63" s="190"/>
      <c r="D63" s="190"/>
      <c r="E63" s="190"/>
    </row>
    <row r="64" spans="1:5" ht="12.75">
      <c r="A64" s="12"/>
      <c r="B64" s="189"/>
      <c r="C64" s="190"/>
      <c r="D64" s="190"/>
      <c r="E64" s="190"/>
    </row>
    <row r="65" spans="1:5" ht="12.75">
      <c r="A65" s="12"/>
      <c r="B65" s="189"/>
      <c r="C65" s="190"/>
      <c r="D65" s="190"/>
      <c r="E65" s="190"/>
    </row>
    <row r="66" spans="1:5" ht="12.75">
      <c r="A66" s="12"/>
      <c r="B66" s="189"/>
      <c r="C66" s="190"/>
      <c r="D66" s="190"/>
      <c r="E66" s="190"/>
    </row>
    <row r="67" spans="1:5" ht="12.75">
      <c r="A67" s="118"/>
      <c r="B67" s="7"/>
      <c r="C67" s="121"/>
      <c r="D67" s="121"/>
      <c r="E67" s="65"/>
    </row>
    <row r="68" spans="1:5" ht="12.75">
      <c r="A68" s="166"/>
      <c r="B68" s="168"/>
      <c r="C68" s="183"/>
      <c r="D68" s="183"/>
      <c r="E68" s="183"/>
    </row>
    <row r="69" spans="1:5" ht="12.75">
      <c r="A69" s="118"/>
      <c r="B69" s="1"/>
      <c r="C69" s="183"/>
      <c r="D69" s="183"/>
      <c r="E69" s="184"/>
    </row>
    <row r="70" spans="1:5" ht="12.75">
      <c r="A70" s="118"/>
      <c r="B70" s="7"/>
      <c r="C70" s="121"/>
      <c r="D70" s="121"/>
      <c r="E70" s="65"/>
    </row>
    <row r="71" spans="1:5" ht="12.75">
      <c r="A71" s="118"/>
      <c r="B71" s="7"/>
      <c r="C71" s="121"/>
      <c r="D71" s="121"/>
      <c r="E71" s="65"/>
    </row>
    <row r="72" spans="1:5" ht="12.75">
      <c r="A72" s="14"/>
      <c r="B72" s="18"/>
      <c r="C72" s="165"/>
      <c r="D72" s="122"/>
      <c r="E72" s="122"/>
    </row>
    <row r="73" spans="1:5" ht="12.75">
      <c r="A73" s="19"/>
      <c r="B73" s="16"/>
      <c r="C73" s="64"/>
      <c r="D73" s="64"/>
      <c r="E73" s="64"/>
    </row>
    <row r="74" spans="1:5" ht="12.75">
      <c r="A74" s="19"/>
      <c r="B74" s="16"/>
      <c r="C74" s="64"/>
      <c r="D74" s="64"/>
      <c r="E74" s="64"/>
    </row>
    <row r="75" spans="1:5" ht="12.75">
      <c r="A75" s="19"/>
      <c r="B75" s="16"/>
      <c r="C75" s="64"/>
      <c r="D75" s="64"/>
      <c r="E75" s="64"/>
    </row>
    <row r="76" spans="1:5" ht="12.75">
      <c r="A76" s="19"/>
      <c r="B76" s="16"/>
      <c r="C76" s="64"/>
      <c r="D76" s="64"/>
      <c r="E76" s="64"/>
    </row>
    <row r="77" spans="1:5" ht="12.75">
      <c r="A77" s="19"/>
      <c r="B77" s="23"/>
      <c r="C77" s="65"/>
      <c r="D77" s="65"/>
      <c r="E77" s="65"/>
    </row>
    <row r="78" spans="1:5" ht="12.75">
      <c r="A78" s="4"/>
      <c r="B78" s="1"/>
      <c r="C78" s="139"/>
      <c r="D78" s="139"/>
      <c r="E78" s="139"/>
    </row>
    <row r="79" spans="1:5" ht="12.75">
      <c r="A79" s="4"/>
      <c r="B79" s="1"/>
      <c r="C79" s="139"/>
      <c r="D79" s="139"/>
      <c r="E79" s="139"/>
    </row>
    <row r="80" spans="1:5" ht="12.75">
      <c r="A80" s="7"/>
      <c r="B80" s="7"/>
      <c r="C80" s="122"/>
      <c r="D80" s="122"/>
      <c r="E80" s="122"/>
    </row>
    <row r="81" spans="1:5" ht="12.75">
      <c r="A81" s="7"/>
      <c r="B81" s="7"/>
      <c r="C81" s="122"/>
      <c r="D81" s="122"/>
      <c r="E81" s="122"/>
    </row>
    <row r="82" spans="1:5" ht="12.75">
      <c r="A82" s="7"/>
      <c r="B82" s="7"/>
      <c r="C82" s="122"/>
      <c r="D82" s="122"/>
      <c r="E82" s="122"/>
    </row>
    <row r="83" spans="1:5" ht="12.75">
      <c r="A83" s="7"/>
      <c r="B83" s="7"/>
      <c r="C83" s="122"/>
      <c r="D83" s="122"/>
      <c r="E83" s="122"/>
    </row>
    <row r="84" spans="1:5" ht="12.75">
      <c r="A84" s="7"/>
      <c r="B84" s="7"/>
      <c r="C84" s="122"/>
      <c r="D84" s="122"/>
      <c r="E84" s="122"/>
    </row>
    <row r="85" spans="1:5" ht="12.75">
      <c r="A85" s="7"/>
      <c r="B85" s="7"/>
      <c r="C85" s="122"/>
      <c r="D85" s="122"/>
      <c r="E85" s="122"/>
    </row>
    <row r="86" spans="1:5" ht="12.75">
      <c r="A86" s="7"/>
      <c r="B86" s="7"/>
      <c r="C86" s="122"/>
      <c r="D86" s="122"/>
      <c r="E86" s="122"/>
    </row>
    <row r="87" spans="1:5" ht="12.75">
      <c r="A87" s="7"/>
      <c r="B87" s="7"/>
      <c r="C87" s="122"/>
      <c r="D87" s="122"/>
      <c r="E87" s="122"/>
    </row>
    <row r="88" spans="1:5" ht="12.75">
      <c r="A88" s="7"/>
      <c r="B88" s="7"/>
      <c r="C88" s="122"/>
      <c r="D88" s="122"/>
      <c r="E88" s="122"/>
    </row>
    <row r="89" spans="1:5" ht="12.75">
      <c r="A89" s="7"/>
      <c r="B89" s="7"/>
      <c r="C89" s="122"/>
      <c r="D89" s="122"/>
      <c r="E89" s="122"/>
    </row>
    <row r="90" spans="1:5" ht="12.75">
      <c r="A90" s="7"/>
      <c r="B90" s="7"/>
      <c r="C90" s="122"/>
      <c r="D90" s="122"/>
      <c r="E90" s="122"/>
    </row>
    <row r="91" spans="1:5" ht="12.75">
      <c r="A91" s="7"/>
      <c r="B91" s="7"/>
      <c r="C91" s="122"/>
      <c r="D91" s="122"/>
      <c r="E91" s="122"/>
    </row>
    <row r="92" spans="1:5" ht="12.75">
      <c r="A92" s="7"/>
      <c r="B92" s="7"/>
      <c r="C92" s="122"/>
      <c r="D92" s="122"/>
      <c r="E92" s="122"/>
    </row>
    <row r="93" spans="1:5" ht="12.75">
      <c r="A93" s="7"/>
      <c r="B93" s="7"/>
      <c r="C93" s="122"/>
      <c r="D93" s="122"/>
      <c r="E93" s="122"/>
    </row>
    <row r="94" spans="1:5" ht="12.75">
      <c r="A94" s="164"/>
      <c r="B94" s="164"/>
      <c r="C94" s="163"/>
      <c r="D94" s="163"/>
      <c r="E94" s="163"/>
    </row>
    <row r="95" spans="1:5" ht="12.75">
      <c r="A95" s="164"/>
      <c r="B95" s="164"/>
      <c r="C95" s="163"/>
      <c r="D95" s="163"/>
      <c r="E95" s="163"/>
    </row>
    <row r="96" spans="1:5" ht="12.75">
      <c r="A96" s="164"/>
      <c r="B96" s="164"/>
      <c r="C96" s="163"/>
      <c r="D96" s="163"/>
      <c r="E96" s="163"/>
    </row>
    <row r="97" spans="1:5" ht="12.75">
      <c r="A97" s="164"/>
      <c r="B97" s="164"/>
      <c r="C97" s="163"/>
      <c r="D97" s="163"/>
      <c r="E97" s="163"/>
    </row>
    <row r="98" spans="1:5" ht="12.75">
      <c r="A98" s="164"/>
      <c r="B98" s="164"/>
      <c r="C98" s="163"/>
      <c r="D98" s="163"/>
      <c r="E98" s="163"/>
    </row>
    <row r="99" spans="1:5" ht="12.75">
      <c r="A99" s="164"/>
      <c r="B99" s="164"/>
      <c r="C99" s="163"/>
      <c r="D99" s="163"/>
      <c r="E99" s="163"/>
    </row>
    <row r="100" spans="1:5" ht="12.75">
      <c r="A100" s="164"/>
      <c r="B100" s="164"/>
      <c r="C100" s="163"/>
      <c r="D100" s="163"/>
      <c r="E100" s="163"/>
    </row>
    <row r="101" spans="1:5" ht="12.75">
      <c r="A101" s="164"/>
      <c r="B101" s="164"/>
      <c r="C101" s="163"/>
      <c r="D101" s="163"/>
      <c r="E101" s="163"/>
    </row>
    <row r="102" spans="1:5" ht="12.75">
      <c r="A102" s="164"/>
      <c r="B102" s="164"/>
      <c r="C102" s="163"/>
      <c r="D102" s="163"/>
      <c r="E102" s="163"/>
    </row>
    <row r="103" spans="1:5" ht="12.75">
      <c r="A103" s="164"/>
      <c r="B103" s="164"/>
      <c r="C103" s="163"/>
      <c r="D103" s="163"/>
      <c r="E103" s="163"/>
    </row>
    <row r="104" spans="1:5" ht="12.75">
      <c r="A104" s="164"/>
      <c r="B104" s="164"/>
      <c r="C104" s="163"/>
      <c r="D104" s="163"/>
      <c r="E104" s="163"/>
    </row>
    <row r="105" spans="1:5" ht="12.75">
      <c r="A105" s="164"/>
      <c r="B105" s="164"/>
      <c r="C105" s="163"/>
      <c r="D105" s="163"/>
      <c r="E105" s="163"/>
    </row>
    <row r="106" spans="1:5" ht="12.75">
      <c r="A106" s="164"/>
      <c r="B106" s="164"/>
      <c r="C106" s="163"/>
      <c r="D106" s="163"/>
      <c r="E106" s="163"/>
    </row>
    <row r="107" spans="1:5" ht="12.75">
      <c r="A107" s="164"/>
      <c r="B107" s="164"/>
      <c r="C107" s="163"/>
      <c r="D107" s="163"/>
      <c r="E107" s="163"/>
    </row>
    <row r="108" spans="1:5" ht="12.75">
      <c r="A108" s="164"/>
      <c r="B108" s="164"/>
      <c r="C108" s="163"/>
      <c r="D108" s="163"/>
      <c r="E108" s="163"/>
    </row>
    <row r="109" spans="1:5" ht="12.75">
      <c r="A109" s="164"/>
      <c r="B109" s="164"/>
      <c r="C109" s="163"/>
      <c r="D109" s="163"/>
      <c r="E109" s="163"/>
    </row>
    <row r="110" spans="1:5" ht="12.75">
      <c r="A110" s="164"/>
      <c r="B110" s="164"/>
      <c r="C110" s="163"/>
      <c r="D110" s="163"/>
      <c r="E110" s="163"/>
    </row>
    <row r="111" spans="1:5" ht="12.75">
      <c r="A111" s="164"/>
      <c r="B111" s="164"/>
      <c r="C111" s="163"/>
      <c r="D111" s="163"/>
      <c r="E111" s="163"/>
    </row>
    <row r="112" spans="1:5" ht="12.75">
      <c r="A112" s="164"/>
      <c r="B112" s="164"/>
      <c r="C112" s="163"/>
      <c r="D112" s="163"/>
      <c r="E112" s="163"/>
    </row>
    <row r="113" spans="1:5" ht="12.75">
      <c r="A113" s="164"/>
      <c r="B113" s="164"/>
      <c r="C113" s="163"/>
      <c r="D113" s="163"/>
      <c r="E113" s="163"/>
    </row>
    <row r="114" spans="1:5" ht="12.75">
      <c r="A114" s="164"/>
      <c r="B114" s="164"/>
      <c r="C114" s="163"/>
      <c r="D114" s="163"/>
      <c r="E114" s="163"/>
    </row>
    <row r="115" spans="1:5" ht="12.75">
      <c r="A115" s="164"/>
      <c r="B115" s="164"/>
      <c r="C115" s="163"/>
      <c r="D115" s="163"/>
      <c r="E115" s="163"/>
    </row>
    <row r="116" spans="1:5" ht="12.75">
      <c r="A116" s="164"/>
      <c r="B116" s="164"/>
      <c r="C116" s="163"/>
      <c r="D116" s="163"/>
      <c r="E116" s="163"/>
    </row>
    <row r="117" spans="1:5" ht="12.75">
      <c r="A117" s="164"/>
      <c r="B117" s="164"/>
      <c r="C117" s="163"/>
      <c r="D117" s="163"/>
      <c r="E117" s="163"/>
    </row>
    <row r="118" spans="1:5" ht="12.75">
      <c r="A118" s="164"/>
      <c r="B118" s="164"/>
      <c r="C118" s="163"/>
      <c r="D118" s="163"/>
      <c r="E118" s="163"/>
    </row>
    <row r="119" spans="1:5" ht="12.75">
      <c r="A119" s="164"/>
      <c r="B119" s="164"/>
      <c r="C119" s="163"/>
      <c r="D119" s="163"/>
      <c r="E119" s="163"/>
    </row>
    <row r="120" spans="1:5" ht="12.75">
      <c r="A120" s="164"/>
      <c r="B120" s="164"/>
      <c r="C120" s="163"/>
      <c r="D120" s="163"/>
      <c r="E120" s="163"/>
    </row>
    <row r="121" spans="3:5" ht="12.75">
      <c r="C121" s="124"/>
      <c r="D121" s="124"/>
      <c r="E121" s="124"/>
    </row>
    <row r="122" spans="3:5" ht="12.75">
      <c r="C122" s="124"/>
      <c r="D122" s="124"/>
      <c r="E122" s="124"/>
    </row>
    <row r="123" spans="3:5" ht="12.75">
      <c r="C123" s="124"/>
      <c r="D123" s="124"/>
      <c r="E123" s="124"/>
    </row>
    <row r="124" spans="3:5" ht="12.75">
      <c r="C124" s="124"/>
      <c r="D124" s="124"/>
      <c r="E124" s="124"/>
    </row>
    <row r="125" spans="3:5" ht="12.75">
      <c r="C125" s="124"/>
      <c r="D125" s="124"/>
      <c r="E125" s="124"/>
    </row>
    <row r="126" spans="3:5" ht="12.75">
      <c r="C126" s="124"/>
      <c r="D126" s="124"/>
      <c r="E126" s="124"/>
    </row>
    <row r="127" spans="3:5" ht="12.75">
      <c r="C127" s="124"/>
      <c r="D127" s="124"/>
      <c r="E127" s="124"/>
    </row>
    <row r="128" spans="3:5" ht="12.75">
      <c r="C128" s="124"/>
      <c r="D128" s="124"/>
      <c r="E128" s="124"/>
    </row>
    <row r="129" spans="3:5" ht="12.75">
      <c r="C129" s="124"/>
      <c r="D129" s="124"/>
      <c r="E129" s="124"/>
    </row>
    <row r="130" spans="3:5" ht="12.75">
      <c r="C130" s="124"/>
      <c r="D130" s="124"/>
      <c r="E130" s="124"/>
    </row>
    <row r="131" spans="3:5" ht="12.75">
      <c r="C131" s="124"/>
      <c r="D131" s="124"/>
      <c r="E131" s="124"/>
    </row>
    <row r="132" spans="3:5" ht="12.75">
      <c r="C132" s="124"/>
      <c r="D132" s="124"/>
      <c r="E132" s="124"/>
    </row>
    <row r="133" spans="3:5" ht="12.75">
      <c r="C133" s="124"/>
      <c r="D133" s="124"/>
      <c r="E133" s="124"/>
    </row>
    <row r="134" spans="3:5" ht="12.75">
      <c r="C134" s="124"/>
      <c r="D134" s="124"/>
      <c r="E134" s="124"/>
    </row>
    <row r="135" spans="3:5" ht="12.75">
      <c r="C135" s="124"/>
      <c r="D135" s="124"/>
      <c r="E135" s="124"/>
    </row>
    <row r="136" spans="3:5" ht="12.75">
      <c r="C136" s="124"/>
      <c r="D136" s="124"/>
      <c r="E136" s="124"/>
    </row>
    <row r="137" spans="3:5" ht="12.75">
      <c r="C137" s="124"/>
      <c r="D137" s="124"/>
      <c r="E137" s="124"/>
    </row>
    <row r="138" spans="3:5" ht="12.75">
      <c r="C138" s="124"/>
      <c r="D138" s="124"/>
      <c r="E138" s="124"/>
    </row>
    <row r="139" spans="3:5" ht="12.75">
      <c r="C139" s="124"/>
      <c r="D139" s="124"/>
      <c r="E139" s="124"/>
    </row>
    <row r="140" spans="3:5" ht="12.75">
      <c r="C140" s="124"/>
      <c r="D140" s="124"/>
      <c r="E140" s="124"/>
    </row>
    <row r="141" spans="3:5" ht="12.75">
      <c r="C141" s="124"/>
      <c r="D141" s="124"/>
      <c r="E141" s="124"/>
    </row>
    <row r="142" spans="3:5" ht="12.75">
      <c r="C142" s="124"/>
      <c r="D142" s="124"/>
      <c r="E142" s="124"/>
    </row>
    <row r="143" spans="3:5" ht="12.75">
      <c r="C143" s="124"/>
      <c r="D143" s="124"/>
      <c r="E143" s="124"/>
    </row>
    <row r="144" spans="3:5" ht="12.75">
      <c r="C144" s="124"/>
      <c r="D144" s="124"/>
      <c r="E144" s="124"/>
    </row>
    <row r="145" spans="3:5" ht="12.75">
      <c r="C145" s="124"/>
      <c r="D145" s="124"/>
      <c r="E145" s="124"/>
    </row>
    <row r="146" spans="3:5" ht="12.75">
      <c r="C146" s="124"/>
      <c r="D146" s="124"/>
      <c r="E146" s="124"/>
    </row>
  </sheetData>
  <sheetProtection/>
  <mergeCells count="1">
    <mergeCell ref="A53:E53"/>
  </mergeCells>
  <printOptions/>
  <pageMargins left="0.75" right="0.75" top="1" bottom="1" header="0" footer="0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2">
      <selection activeCell="D61" sqref="D61"/>
    </sheetView>
  </sheetViews>
  <sheetFormatPr defaultColWidth="11.421875" defaultRowHeight="12.75"/>
  <cols>
    <col min="1" max="1" width="15.8515625" style="0" customWidth="1"/>
    <col min="2" max="2" width="39.140625" style="0" customWidth="1"/>
    <col min="3" max="3" width="14.7109375" style="0" customWidth="1"/>
    <col min="4" max="4" width="13.140625" style="0" customWidth="1"/>
  </cols>
  <sheetData>
    <row r="1" spans="1:5" ht="15.75">
      <c r="A1" s="125" t="s">
        <v>212</v>
      </c>
      <c r="B1" s="1"/>
      <c r="C1" s="7"/>
      <c r="D1" s="7"/>
      <c r="E1" s="7"/>
    </row>
    <row r="2" spans="1:5" ht="15.75">
      <c r="A2" s="126" t="s">
        <v>167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168</v>
      </c>
      <c r="E5" s="5" t="s">
        <v>2</v>
      </c>
    </row>
    <row r="6" spans="1:5" ht="96.75" customHeight="1">
      <c r="A6" s="14" t="s">
        <v>37</v>
      </c>
      <c r="B6" s="17" t="s">
        <v>189</v>
      </c>
      <c r="C6" s="22"/>
      <c r="D6" s="7"/>
      <c r="E6" s="7"/>
    </row>
    <row r="7" spans="1:5" ht="24" customHeight="1">
      <c r="A7" s="14" t="s">
        <v>38</v>
      </c>
      <c r="B7" s="17" t="s">
        <v>214</v>
      </c>
      <c r="C7" s="22"/>
      <c r="D7" s="7"/>
      <c r="E7" s="7"/>
    </row>
    <row r="8" spans="1:5" ht="12.75">
      <c r="A8" s="14" t="s">
        <v>215</v>
      </c>
      <c r="B8" s="17" t="s">
        <v>216</v>
      </c>
      <c r="C8" s="188"/>
      <c r="D8" s="188"/>
      <c r="E8" s="188"/>
    </row>
    <row r="9" spans="1:5" ht="12.75">
      <c r="A9" s="19" t="s">
        <v>215</v>
      </c>
      <c r="B9" s="187" t="s">
        <v>79</v>
      </c>
      <c r="C9" s="188">
        <v>268</v>
      </c>
      <c r="D9" s="188">
        <v>55689.2</v>
      </c>
      <c r="E9" s="188">
        <v>8839.56</v>
      </c>
    </row>
    <row r="10" spans="1:5" ht="12.75">
      <c r="A10" s="19" t="s">
        <v>215</v>
      </c>
      <c r="B10" s="187" t="s">
        <v>179</v>
      </c>
      <c r="C10" s="188">
        <v>28980</v>
      </c>
      <c r="D10" s="188">
        <v>860706</v>
      </c>
      <c r="E10" s="188">
        <v>136620</v>
      </c>
    </row>
    <row r="11" spans="1:5" ht="12.75">
      <c r="A11" s="19" t="s">
        <v>215</v>
      </c>
      <c r="B11" s="187" t="s">
        <v>157</v>
      </c>
      <c r="C11" s="188">
        <v>38989.53</v>
      </c>
      <c r="D11" s="188">
        <v>1679597.93</v>
      </c>
      <c r="E11" s="188">
        <v>266602.85</v>
      </c>
    </row>
    <row r="12" spans="1:5" ht="12.75">
      <c r="A12" s="19" t="s">
        <v>215</v>
      </c>
      <c r="B12" s="187" t="s">
        <v>84</v>
      </c>
      <c r="C12" s="188">
        <v>3476.22</v>
      </c>
      <c r="D12" s="188">
        <v>411299.74</v>
      </c>
      <c r="E12" s="188">
        <v>65523.77</v>
      </c>
    </row>
    <row r="13" spans="1:5" ht="12.75">
      <c r="A13" s="19" t="s">
        <v>215</v>
      </c>
      <c r="B13" s="187" t="s">
        <v>203</v>
      </c>
      <c r="C13" s="188">
        <v>840</v>
      </c>
      <c r="D13" s="188">
        <v>156314.73</v>
      </c>
      <c r="E13" s="188">
        <v>24811.86</v>
      </c>
    </row>
    <row r="14" spans="1:5" ht="12.75">
      <c r="A14" s="19" t="s">
        <v>215</v>
      </c>
      <c r="B14" s="187" t="s">
        <v>30</v>
      </c>
      <c r="C14" s="188">
        <v>239.66</v>
      </c>
      <c r="D14" s="188">
        <v>30589.16</v>
      </c>
      <c r="E14" s="188">
        <v>4855.43</v>
      </c>
    </row>
    <row r="15" spans="1:5" ht="12.75">
      <c r="A15" s="19" t="s">
        <v>215</v>
      </c>
      <c r="B15" s="187" t="s">
        <v>85</v>
      </c>
      <c r="C15" s="188">
        <v>234188.16</v>
      </c>
      <c r="D15" s="188">
        <v>5240607.61</v>
      </c>
      <c r="E15" s="188">
        <v>831842.48</v>
      </c>
    </row>
    <row r="16" spans="1:5" ht="12.75">
      <c r="A16" s="19" t="s">
        <v>215</v>
      </c>
      <c r="B16" s="189" t="s">
        <v>4</v>
      </c>
      <c r="C16" s="190">
        <f>SUM(C9:C15)</f>
        <v>306981.57</v>
      </c>
      <c r="D16" s="190">
        <f>SUM(D9:D15)</f>
        <v>8434804.370000001</v>
      </c>
      <c r="E16" s="190">
        <f>SUM(E9:E15)</f>
        <v>1339095.95</v>
      </c>
    </row>
    <row r="17" spans="1:5" ht="21">
      <c r="A17" s="14" t="s">
        <v>217</v>
      </c>
      <c r="B17" s="17" t="s">
        <v>218</v>
      </c>
      <c r="C17" s="188"/>
      <c r="D17" s="188"/>
      <c r="E17" s="188"/>
    </row>
    <row r="18" spans="1:5" ht="12.75">
      <c r="A18" s="14" t="s">
        <v>219</v>
      </c>
      <c r="B18" s="17" t="s">
        <v>220</v>
      </c>
      <c r="C18" s="190"/>
      <c r="D18" s="190"/>
      <c r="E18" s="190"/>
    </row>
    <row r="19" spans="1:5" ht="12.75">
      <c r="A19" s="19" t="s">
        <v>219</v>
      </c>
      <c r="B19" s="187" t="s">
        <v>157</v>
      </c>
      <c r="C19" s="188">
        <v>515366.62</v>
      </c>
      <c r="D19" s="188">
        <v>2714106.1</v>
      </c>
      <c r="E19" s="188">
        <v>430810.51</v>
      </c>
    </row>
    <row r="20" spans="1:6" ht="12.75">
      <c r="A20" s="19" t="s">
        <v>219</v>
      </c>
      <c r="B20" s="187" t="s">
        <v>85</v>
      </c>
      <c r="C20" s="188">
        <v>805228.06</v>
      </c>
      <c r="D20" s="188">
        <v>2837976.87</v>
      </c>
      <c r="E20" s="188">
        <v>450472.52</v>
      </c>
      <c r="F20" s="184"/>
    </row>
    <row r="21" spans="1:6" ht="12.75">
      <c r="A21" s="19" t="s">
        <v>219</v>
      </c>
      <c r="B21" s="189" t="s">
        <v>4</v>
      </c>
      <c r="C21" s="190">
        <f>SUM(C19:C20)</f>
        <v>1320594.6800000002</v>
      </c>
      <c r="D21" s="190">
        <f>SUM(D19:D20)</f>
        <v>5552082.970000001</v>
      </c>
      <c r="E21" s="190">
        <f>SUM(E19:E20)</f>
        <v>881283.03</v>
      </c>
      <c r="F21" s="192"/>
    </row>
    <row r="22" spans="1:5" ht="12.75">
      <c r="A22" s="14" t="s">
        <v>221</v>
      </c>
      <c r="B22" s="17" t="s">
        <v>222</v>
      </c>
      <c r="C22" s="188"/>
      <c r="D22" s="188"/>
      <c r="E22" s="188"/>
    </row>
    <row r="23" spans="1:5" ht="12.75">
      <c r="A23" s="14" t="s">
        <v>223</v>
      </c>
      <c r="B23" s="17" t="s">
        <v>224</v>
      </c>
      <c r="C23" s="188"/>
      <c r="D23" s="188"/>
      <c r="E23" s="188"/>
    </row>
    <row r="24" spans="1:5" ht="12.75" customHeight="1">
      <c r="A24" s="14" t="s">
        <v>225</v>
      </c>
      <c r="B24" s="17" t="s">
        <v>226</v>
      </c>
      <c r="C24" s="190"/>
      <c r="D24" s="190"/>
      <c r="E24" s="190"/>
    </row>
    <row r="25" spans="1:5" ht="12.75" customHeight="1">
      <c r="A25" s="19" t="s">
        <v>225</v>
      </c>
      <c r="B25" s="187" t="s">
        <v>18</v>
      </c>
      <c r="C25" s="188">
        <v>395</v>
      </c>
      <c r="D25" s="188">
        <v>47194.56</v>
      </c>
      <c r="E25" s="188">
        <v>7491.2</v>
      </c>
    </row>
    <row r="26" spans="1:5" ht="12.75" customHeight="1">
      <c r="A26" s="19" t="s">
        <v>225</v>
      </c>
      <c r="B26" s="187" t="s">
        <v>81</v>
      </c>
      <c r="C26" s="188">
        <v>1383700</v>
      </c>
      <c r="D26" s="188">
        <v>8256780</v>
      </c>
      <c r="E26" s="188">
        <v>1310600</v>
      </c>
    </row>
    <row r="27" spans="1:5" ht="12.75" customHeight="1">
      <c r="A27" s="19" t="s">
        <v>225</v>
      </c>
      <c r="B27" s="187" t="s">
        <v>157</v>
      </c>
      <c r="C27" s="188">
        <v>73000</v>
      </c>
      <c r="D27" s="188">
        <v>357330.32</v>
      </c>
      <c r="E27" s="188">
        <v>56719.1</v>
      </c>
    </row>
    <row r="28" spans="1:5" ht="12.75" customHeight="1">
      <c r="A28" s="19" t="s">
        <v>225</v>
      </c>
      <c r="B28" s="187" t="s">
        <v>84</v>
      </c>
      <c r="C28" s="188">
        <v>663</v>
      </c>
      <c r="D28" s="188">
        <v>114640.98</v>
      </c>
      <c r="E28" s="188">
        <v>18196.98</v>
      </c>
    </row>
    <row r="29" spans="1:5" ht="12.75" customHeight="1">
      <c r="A29" s="19" t="s">
        <v>225</v>
      </c>
      <c r="B29" s="187" t="s">
        <v>85</v>
      </c>
      <c r="C29" s="188">
        <v>279994.14</v>
      </c>
      <c r="D29" s="188">
        <v>7067970.62</v>
      </c>
      <c r="E29" s="188">
        <v>1121900.22</v>
      </c>
    </row>
    <row r="30" spans="1:5" ht="12.75">
      <c r="A30" s="19" t="s">
        <v>225</v>
      </c>
      <c r="B30" s="189" t="s">
        <v>4</v>
      </c>
      <c r="C30" s="190">
        <f>SUM(C25:C29)</f>
        <v>1737752.1400000001</v>
      </c>
      <c r="D30" s="190">
        <f>SUM(D25:D29)</f>
        <v>15843916.48</v>
      </c>
      <c r="E30" s="190">
        <f>SUM(E25:E29)</f>
        <v>2514907.5</v>
      </c>
    </row>
    <row r="31" spans="1:5" ht="12.75" customHeight="1">
      <c r="A31" s="14" t="s">
        <v>227</v>
      </c>
      <c r="B31" s="17" t="s">
        <v>228</v>
      </c>
      <c r="C31" s="65"/>
      <c r="D31" s="65"/>
      <c r="E31" s="65"/>
    </row>
    <row r="32" spans="1:5" ht="12.75" customHeight="1">
      <c r="A32" s="19" t="s">
        <v>227</v>
      </c>
      <c r="B32" s="187" t="s">
        <v>157</v>
      </c>
      <c r="C32" s="188">
        <v>272171.91</v>
      </c>
      <c r="D32" s="188">
        <v>1080680.5</v>
      </c>
      <c r="E32" s="188">
        <v>171536.62</v>
      </c>
    </row>
    <row r="33" spans="1:5" ht="12.75" customHeight="1">
      <c r="A33" s="19" t="s">
        <v>227</v>
      </c>
      <c r="B33" s="187" t="s">
        <v>84</v>
      </c>
      <c r="C33" s="188">
        <v>255.31</v>
      </c>
      <c r="D33" s="188">
        <v>108353.39</v>
      </c>
      <c r="E33" s="188">
        <v>17205.3</v>
      </c>
    </row>
    <row r="34" spans="1:5" ht="12.75" customHeight="1">
      <c r="A34" s="19" t="s">
        <v>227</v>
      </c>
      <c r="B34" s="187" t="s">
        <v>85</v>
      </c>
      <c r="C34" s="188">
        <v>1798909.64</v>
      </c>
      <c r="D34" s="188">
        <v>6796192.89</v>
      </c>
      <c r="E34" s="188">
        <v>1078760.78</v>
      </c>
    </row>
    <row r="35" spans="1:5" ht="12.75" customHeight="1">
      <c r="A35" s="19" t="s">
        <v>227</v>
      </c>
      <c r="B35" s="187" t="s">
        <v>204</v>
      </c>
      <c r="C35" s="188">
        <v>2087</v>
      </c>
      <c r="D35" s="188">
        <v>75348</v>
      </c>
      <c r="E35" s="188">
        <v>11960</v>
      </c>
    </row>
    <row r="36" spans="1:5" ht="12.75">
      <c r="A36" s="19" t="s">
        <v>227</v>
      </c>
      <c r="B36" s="189" t="s">
        <v>4</v>
      </c>
      <c r="C36" s="190">
        <f>SUM(C32:C35)</f>
        <v>2073423.8599999999</v>
      </c>
      <c r="D36" s="190">
        <f>SUM(D32:D35)</f>
        <v>8060574.779999999</v>
      </c>
      <c r="E36" s="190">
        <f>SUM(E32:E35)</f>
        <v>1279462.7</v>
      </c>
    </row>
    <row r="37" spans="1:5" ht="12.75">
      <c r="A37" s="19" t="s">
        <v>64</v>
      </c>
      <c r="B37" s="189" t="s">
        <v>4</v>
      </c>
      <c r="C37" s="190">
        <f>C36+C30</f>
        <v>3811176</v>
      </c>
      <c r="D37" s="190">
        <f>D36+D30</f>
        <v>23904491.259999998</v>
      </c>
      <c r="E37" s="190">
        <f>E36+E30</f>
        <v>3794370.2</v>
      </c>
    </row>
    <row r="38" spans="1:5" ht="12.75">
      <c r="A38" s="19" t="s">
        <v>52</v>
      </c>
      <c r="B38" s="189" t="s">
        <v>4</v>
      </c>
      <c r="C38" s="190">
        <f>C37+C21</f>
        <v>5131770.68</v>
      </c>
      <c r="D38" s="190">
        <f>D37+D21</f>
        <v>29456574.229999997</v>
      </c>
      <c r="E38" s="190">
        <f>E37+E21</f>
        <v>4675653.23</v>
      </c>
    </row>
    <row r="39" spans="1:5" ht="27.75" customHeight="1">
      <c r="A39" s="14" t="s">
        <v>229</v>
      </c>
      <c r="B39" s="17" t="s">
        <v>230</v>
      </c>
      <c r="C39" s="122"/>
      <c r="D39" s="122"/>
      <c r="E39" s="122"/>
    </row>
    <row r="40" spans="1:5" ht="12.75">
      <c r="A40" s="19" t="s">
        <v>229</v>
      </c>
      <c r="B40" s="187" t="s">
        <v>179</v>
      </c>
      <c r="C40" s="188">
        <v>2</v>
      </c>
      <c r="D40" s="188">
        <v>88.2</v>
      </c>
      <c r="E40" s="188">
        <v>14</v>
      </c>
    </row>
    <row r="41" spans="1:5" ht="12.75">
      <c r="A41" s="19" t="s">
        <v>229</v>
      </c>
      <c r="B41" s="187" t="s">
        <v>157</v>
      </c>
      <c r="C41" s="188">
        <v>30.14</v>
      </c>
      <c r="D41" s="188">
        <v>5556.9</v>
      </c>
      <c r="E41" s="188">
        <v>882.05</v>
      </c>
    </row>
    <row r="42" spans="1:5" ht="12.75">
      <c r="A42" s="19" t="s">
        <v>229</v>
      </c>
      <c r="B42" s="187" t="s">
        <v>84</v>
      </c>
      <c r="C42" s="188">
        <v>131.83</v>
      </c>
      <c r="D42" s="188">
        <v>55499.4</v>
      </c>
      <c r="E42" s="188">
        <v>8809.43</v>
      </c>
    </row>
    <row r="43" spans="1:5" ht="12.75">
      <c r="A43" s="19" t="s">
        <v>229</v>
      </c>
      <c r="B43" s="187" t="s">
        <v>204</v>
      </c>
      <c r="C43" s="188">
        <v>51.08</v>
      </c>
      <c r="D43" s="188">
        <v>2432.43</v>
      </c>
      <c r="E43" s="188">
        <v>386.1</v>
      </c>
    </row>
    <row r="44" spans="1:5" ht="12.75">
      <c r="A44" s="19" t="s">
        <v>229</v>
      </c>
      <c r="B44" s="189" t="s">
        <v>4</v>
      </c>
      <c r="C44" s="190">
        <f>SUM(C40:C43)</f>
        <v>215.05</v>
      </c>
      <c r="D44" s="190">
        <f>SUM(D40:D43)</f>
        <v>63576.93</v>
      </c>
      <c r="E44" s="190">
        <f>SUM(E40:E43)</f>
        <v>10091.58</v>
      </c>
    </row>
    <row r="45" spans="1:5" ht="21">
      <c r="A45" s="14" t="s">
        <v>231</v>
      </c>
      <c r="B45" s="17" t="s">
        <v>232</v>
      </c>
      <c r="C45" s="163"/>
      <c r="D45" s="163"/>
      <c r="E45" s="163"/>
    </row>
    <row r="46" spans="1:5" ht="12.75">
      <c r="A46" s="14" t="s">
        <v>234</v>
      </c>
      <c r="B46" s="17" t="s">
        <v>233</v>
      </c>
      <c r="C46" s="163"/>
      <c r="D46" s="163"/>
      <c r="E46" s="163"/>
    </row>
    <row r="47" spans="1:5" ht="12.75">
      <c r="A47" s="19" t="s">
        <v>234</v>
      </c>
      <c r="B47" s="187" t="s">
        <v>81</v>
      </c>
      <c r="C47" s="188">
        <v>848400</v>
      </c>
      <c r="D47" s="188">
        <v>5819940</v>
      </c>
      <c r="E47" s="188">
        <v>923800</v>
      </c>
    </row>
    <row r="48" spans="1:5" ht="12.75">
      <c r="A48" s="19" t="s">
        <v>234</v>
      </c>
      <c r="B48" s="187" t="s">
        <v>179</v>
      </c>
      <c r="C48" s="188">
        <v>184.08</v>
      </c>
      <c r="D48" s="188">
        <v>2711.52</v>
      </c>
      <c r="E48" s="188">
        <v>430.4</v>
      </c>
    </row>
    <row r="49" spans="1:5" ht="12.75">
      <c r="A49" s="19" t="s">
        <v>234</v>
      </c>
      <c r="B49" s="187" t="s">
        <v>157</v>
      </c>
      <c r="C49" s="188">
        <v>160570.36</v>
      </c>
      <c r="D49" s="188">
        <v>3327772.85</v>
      </c>
      <c r="E49" s="188">
        <v>528217.94</v>
      </c>
    </row>
    <row r="50" spans="1:5" ht="12.75">
      <c r="A50" s="19" t="s">
        <v>234</v>
      </c>
      <c r="B50" s="187" t="s">
        <v>84</v>
      </c>
      <c r="C50" s="188">
        <v>51481.64</v>
      </c>
      <c r="D50" s="188">
        <v>2078834.74</v>
      </c>
      <c r="E50" s="188">
        <v>329973.77</v>
      </c>
    </row>
    <row r="51" spans="1:5" ht="12.75">
      <c r="A51" s="19" t="s">
        <v>234</v>
      </c>
      <c r="B51" s="187" t="s">
        <v>85</v>
      </c>
      <c r="C51" s="188">
        <v>15793</v>
      </c>
      <c r="D51" s="188">
        <v>186309.9</v>
      </c>
      <c r="E51" s="188">
        <v>29573</v>
      </c>
    </row>
    <row r="52" spans="1:5" ht="12.75">
      <c r="A52" s="19" t="s">
        <v>234</v>
      </c>
      <c r="B52" s="187" t="s">
        <v>204</v>
      </c>
      <c r="C52" s="188">
        <v>926.88</v>
      </c>
      <c r="D52" s="188">
        <v>8817.98</v>
      </c>
      <c r="E52" s="188">
        <v>1399.68</v>
      </c>
    </row>
    <row r="53" spans="1:5" ht="12.75">
      <c r="A53" s="19" t="s">
        <v>234</v>
      </c>
      <c r="B53" s="189" t="s">
        <v>4</v>
      </c>
      <c r="C53" s="190">
        <f>SUM(C47:C52)</f>
        <v>1077355.9599999997</v>
      </c>
      <c r="D53" s="190">
        <f>SUM(D47:D52)</f>
        <v>11424386.99</v>
      </c>
      <c r="E53" s="190">
        <f>SUM(E47:E52)</f>
        <v>1813394.7899999998</v>
      </c>
    </row>
    <row r="54" spans="1:5" ht="12.75">
      <c r="A54" s="14" t="s">
        <v>235</v>
      </c>
      <c r="B54" s="17" t="s">
        <v>236</v>
      </c>
      <c r="C54" s="124"/>
      <c r="D54" s="124"/>
      <c r="E54" s="124"/>
    </row>
    <row r="55" spans="1:5" ht="12.75">
      <c r="A55" s="19" t="s">
        <v>235</v>
      </c>
      <c r="B55" s="187" t="s">
        <v>79</v>
      </c>
      <c r="C55" s="188">
        <v>980.93</v>
      </c>
      <c r="D55" s="188">
        <v>13904.92</v>
      </c>
      <c r="E55" s="188">
        <v>2207.13</v>
      </c>
    </row>
    <row r="56" spans="1:5" ht="12.75">
      <c r="A56" s="19" t="s">
        <v>235</v>
      </c>
      <c r="B56" s="187" t="s">
        <v>81</v>
      </c>
      <c r="C56" s="188">
        <v>111900</v>
      </c>
      <c r="D56" s="188">
        <v>1479870</v>
      </c>
      <c r="E56" s="188">
        <v>234900</v>
      </c>
    </row>
    <row r="57" spans="1:5" ht="12.75">
      <c r="A57" s="19" t="s">
        <v>235</v>
      </c>
      <c r="B57" s="187" t="s">
        <v>179</v>
      </c>
      <c r="C57" s="188">
        <v>112847.25</v>
      </c>
      <c r="D57" s="188">
        <v>10794605.4</v>
      </c>
      <c r="E57" s="188">
        <v>1713429.43</v>
      </c>
    </row>
    <row r="58" spans="1:5" ht="12.75">
      <c r="A58" s="19" t="s">
        <v>235</v>
      </c>
      <c r="B58" s="187" t="s">
        <v>84</v>
      </c>
      <c r="C58" s="188">
        <v>5010.61</v>
      </c>
      <c r="D58" s="188">
        <v>282795.86</v>
      </c>
      <c r="E58" s="188">
        <v>44888.87</v>
      </c>
    </row>
    <row r="59" spans="1:5" ht="12.75">
      <c r="A59" s="19" t="s">
        <v>235</v>
      </c>
      <c r="B59" s="187" t="s">
        <v>85</v>
      </c>
      <c r="C59" s="188">
        <v>78512</v>
      </c>
      <c r="D59" s="188">
        <v>1516819.5</v>
      </c>
      <c r="E59" s="188">
        <v>240765.05</v>
      </c>
    </row>
    <row r="60" spans="1:5" ht="12.75">
      <c r="A60" s="19" t="s">
        <v>235</v>
      </c>
      <c r="B60" s="187" t="s">
        <v>204</v>
      </c>
      <c r="C60" s="188">
        <v>944.69</v>
      </c>
      <c r="D60" s="188">
        <v>13767.01</v>
      </c>
      <c r="E60" s="188">
        <v>2185.24</v>
      </c>
    </row>
    <row r="61" spans="1:5" ht="12.75">
      <c r="A61" s="19" t="s">
        <v>235</v>
      </c>
      <c r="B61" s="189" t="s">
        <v>4</v>
      </c>
      <c r="C61" s="190">
        <f>SUM(C55:C60)</f>
        <v>310195.48</v>
      </c>
      <c r="D61" s="190">
        <f>SUM(D55:D60)</f>
        <v>14101762.69</v>
      </c>
      <c r="E61" s="190">
        <f>SUM(E55:E60)</f>
        <v>2238375.72</v>
      </c>
    </row>
    <row r="62" spans="1:5" ht="12.75">
      <c r="A62" s="193" t="s">
        <v>51</v>
      </c>
      <c r="B62" s="189" t="s">
        <v>4</v>
      </c>
      <c r="C62" s="190">
        <f>C61+C53</f>
        <v>1387551.4399999997</v>
      </c>
      <c r="D62" s="190">
        <f>D61+D53</f>
        <v>25526149.68</v>
      </c>
      <c r="E62" s="190">
        <f>E61+E53</f>
        <v>4051770.51</v>
      </c>
    </row>
    <row r="63" spans="2:5" ht="12.75">
      <c r="B63" s="189" t="s">
        <v>32</v>
      </c>
      <c r="C63" s="190">
        <f>C62+C44+C38+C16</f>
        <v>6826518.74</v>
      </c>
      <c r="D63" s="190">
        <f>D62+D44+D38+D16</f>
        <v>63481105.20999999</v>
      </c>
      <c r="E63" s="190">
        <f>E62+E44+E38+E16</f>
        <v>10076611.27</v>
      </c>
    </row>
    <row r="64" spans="3:5" ht="12.75">
      <c r="C64" s="124"/>
      <c r="D64" s="124"/>
      <c r="E64" s="124"/>
    </row>
    <row r="65" spans="1:5" ht="12.75">
      <c r="A65" s="118" t="s">
        <v>146</v>
      </c>
      <c r="B65" s="7"/>
      <c r="C65" s="121"/>
      <c r="D65" s="121"/>
      <c r="E65" s="188"/>
    </row>
    <row r="66" spans="3:5" ht="12.75">
      <c r="C66" s="124"/>
      <c r="D66" s="124"/>
      <c r="E66" s="124"/>
    </row>
    <row r="67" spans="1:5" ht="60" customHeight="1">
      <c r="A67" s="202" t="s">
        <v>245</v>
      </c>
      <c r="B67" s="203"/>
      <c r="C67" s="203"/>
      <c r="D67" s="203"/>
      <c r="E67" s="204"/>
    </row>
    <row r="68" spans="3:5" ht="12.75">
      <c r="C68" s="124"/>
      <c r="D68" s="124"/>
      <c r="E68" s="124"/>
    </row>
    <row r="69" spans="3:5" ht="12.75">
      <c r="C69" s="124"/>
      <c r="D69" s="124"/>
      <c r="E69" s="124"/>
    </row>
    <row r="70" spans="3:5" ht="12.75">
      <c r="C70" s="124"/>
      <c r="D70" s="124"/>
      <c r="E70" s="124"/>
    </row>
    <row r="71" spans="3:5" ht="12.75">
      <c r="C71" s="124"/>
      <c r="D71" s="124"/>
      <c r="E71" s="124"/>
    </row>
    <row r="72" spans="3:5" ht="12.75">
      <c r="C72" s="124"/>
      <c r="D72" s="124"/>
      <c r="E72" s="124"/>
    </row>
    <row r="73" spans="3:5" ht="12.75">
      <c r="C73" s="124"/>
      <c r="D73" s="124"/>
      <c r="E73" s="124"/>
    </row>
    <row r="74" spans="3:5" ht="12.75">
      <c r="C74" s="124"/>
      <c r="D74" s="124"/>
      <c r="E74" s="124"/>
    </row>
  </sheetData>
  <sheetProtection/>
  <mergeCells count="1">
    <mergeCell ref="A67:E67"/>
  </mergeCells>
  <printOptions/>
  <pageMargins left="0.75" right="0.75" top="1" bottom="1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5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6.8515625" style="95" customWidth="1"/>
    <col min="2" max="2" width="45.57421875" style="80" customWidth="1"/>
    <col min="3" max="5" width="15.140625" style="96" customWidth="1"/>
    <col min="6" max="16384" width="11.421875" style="2" customWidth="1"/>
  </cols>
  <sheetData>
    <row r="1" spans="1:5" ht="15.75">
      <c r="A1" s="59" t="s">
        <v>125</v>
      </c>
      <c r="B1" s="34"/>
      <c r="C1" s="33"/>
      <c r="D1" s="33"/>
      <c r="E1" s="33"/>
    </row>
    <row r="2" spans="1:5" ht="15.75">
      <c r="A2" s="58" t="s">
        <v>151</v>
      </c>
      <c r="B2" s="34"/>
      <c r="C2" s="33"/>
      <c r="D2" s="33"/>
      <c r="E2" s="33"/>
    </row>
    <row r="3" spans="1:5" ht="11.25">
      <c r="A3" s="3"/>
      <c r="B3" s="34"/>
      <c r="C3" s="33"/>
      <c r="D3" s="33"/>
      <c r="E3" s="33"/>
    </row>
    <row r="4" spans="1:5" ht="11.25">
      <c r="A4" s="3"/>
      <c r="B4" s="34"/>
      <c r="C4" s="33"/>
      <c r="D4" s="33"/>
      <c r="E4" s="33"/>
    </row>
    <row r="5" spans="1:5" ht="11.25">
      <c r="A5" s="3" t="s">
        <v>75</v>
      </c>
      <c r="B5" s="4" t="s">
        <v>76</v>
      </c>
      <c r="C5" s="37" t="s">
        <v>55</v>
      </c>
      <c r="D5" s="37" t="s">
        <v>73</v>
      </c>
      <c r="E5" s="37" t="s">
        <v>2</v>
      </c>
    </row>
    <row r="6" spans="1:5" s="89" customFormat="1" ht="65.25" customHeight="1">
      <c r="A6" s="38">
        <v>3207</v>
      </c>
      <c r="B6" s="87" t="s">
        <v>126</v>
      </c>
      <c r="C6" s="88"/>
      <c r="D6" s="88"/>
      <c r="E6" s="88"/>
    </row>
    <row r="7" spans="1:5" s="93" customFormat="1" ht="21.75">
      <c r="A7" s="90" t="s">
        <v>38</v>
      </c>
      <c r="B7" s="91" t="s">
        <v>127</v>
      </c>
      <c r="C7" s="92"/>
      <c r="D7" s="92"/>
      <c r="E7" s="92"/>
    </row>
    <row r="8" spans="1:5" ht="11.25">
      <c r="A8" s="94" t="s">
        <v>38</v>
      </c>
      <c r="B8" s="34" t="s">
        <v>57</v>
      </c>
      <c r="C8" s="33">
        <v>15805</v>
      </c>
      <c r="D8" s="33">
        <v>55305181</v>
      </c>
      <c r="E8" s="33">
        <v>103944</v>
      </c>
    </row>
    <row r="9" spans="1:5" ht="11.25">
      <c r="A9" s="94" t="s">
        <v>38</v>
      </c>
      <c r="B9" s="34" t="s">
        <v>121</v>
      </c>
      <c r="C9" s="33">
        <v>125</v>
      </c>
      <c r="D9" s="33">
        <v>227000</v>
      </c>
      <c r="E9" s="33">
        <v>426</v>
      </c>
    </row>
    <row r="10" spans="1:5" ht="11.25">
      <c r="A10" s="94" t="s">
        <v>38</v>
      </c>
      <c r="B10" s="34" t="s">
        <v>30</v>
      </c>
      <c r="C10" s="33">
        <v>1020</v>
      </c>
      <c r="D10" s="33">
        <v>78300</v>
      </c>
      <c r="E10" s="33">
        <v>150</v>
      </c>
    </row>
    <row r="11" spans="1:5" ht="11.25">
      <c r="A11" s="94" t="s">
        <v>38</v>
      </c>
      <c r="B11" s="34" t="s">
        <v>117</v>
      </c>
      <c r="C11" s="33">
        <v>2156</v>
      </c>
      <c r="D11" s="33">
        <v>11165825</v>
      </c>
      <c r="E11" s="33">
        <v>20900</v>
      </c>
    </row>
    <row r="12" spans="1:5" ht="11.25">
      <c r="A12" s="94" t="s">
        <v>38</v>
      </c>
      <c r="B12" s="34" t="s">
        <v>124</v>
      </c>
      <c r="C12" s="33">
        <v>220</v>
      </c>
      <c r="D12" s="33">
        <v>1128053</v>
      </c>
      <c r="E12" s="33">
        <v>2132</v>
      </c>
    </row>
    <row r="13" spans="1:5" ht="11.25">
      <c r="A13" s="94" t="s">
        <v>38</v>
      </c>
      <c r="B13" s="34" t="s">
        <v>122</v>
      </c>
      <c r="C13" s="33">
        <v>822</v>
      </c>
      <c r="D13" s="33">
        <v>5947110</v>
      </c>
      <c r="E13" s="33">
        <v>11730</v>
      </c>
    </row>
    <row r="14" spans="1:5" ht="11.25">
      <c r="A14" s="94" t="s">
        <v>38</v>
      </c>
      <c r="B14" s="43" t="s">
        <v>4</v>
      </c>
      <c r="C14" s="86">
        <f>SUM(C8:C13)</f>
        <v>20148</v>
      </c>
      <c r="D14" s="86">
        <f>SUM(D8:D13)</f>
        <v>73851469</v>
      </c>
      <c r="E14" s="86">
        <f>SUM(E8:E13)</f>
        <v>139282</v>
      </c>
    </row>
    <row r="15" spans="1:5" s="89" customFormat="1" ht="11.25">
      <c r="A15" s="45" t="s">
        <v>62</v>
      </c>
      <c r="B15" s="91" t="s">
        <v>128</v>
      </c>
      <c r="C15" s="88"/>
      <c r="D15" s="88"/>
      <c r="E15" s="88"/>
    </row>
    <row r="16" spans="1:5" ht="11.25">
      <c r="A16" s="3" t="s">
        <v>62</v>
      </c>
      <c r="B16" s="34" t="s">
        <v>81</v>
      </c>
      <c r="C16" s="33">
        <v>854</v>
      </c>
      <c r="D16" s="33">
        <v>1971694</v>
      </c>
      <c r="E16" s="33">
        <v>3467</v>
      </c>
    </row>
    <row r="17" spans="1:5" ht="11.25">
      <c r="A17" s="3" t="s">
        <v>62</v>
      </c>
      <c r="B17" s="34" t="s">
        <v>57</v>
      </c>
      <c r="C17" s="33">
        <v>40412</v>
      </c>
      <c r="D17" s="33">
        <v>58876125</v>
      </c>
      <c r="E17" s="33">
        <v>105474</v>
      </c>
    </row>
    <row r="18" spans="1:5" ht="11.25">
      <c r="A18" s="3" t="s">
        <v>62</v>
      </c>
      <c r="B18" s="34" t="s">
        <v>33</v>
      </c>
      <c r="C18" s="33">
        <v>6581</v>
      </c>
      <c r="D18" s="33">
        <v>14781496</v>
      </c>
      <c r="E18" s="33">
        <v>26762</v>
      </c>
    </row>
    <row r="19" spans="1:5" ht="11.25">
      <c r="A19" s="3" t="s">
        <v>62</v>
      </c>
      <c r="B19" s="34" t="s">
        <v>50</v>
      </c>
      <c r="C19" s="33">
        <v>59670</v>
      </c>
      <c r="D19" s="33">
        <v>46742113</v>
      </c>
      <c r="E19" s="33">
        <v>87465</v>
      </c>
    </row>
    <row r="20" spans="1:5" ht="11.25">
      <c r="A20" s="3" t="s">
        <v>62</v>
      </c>
      <c r="B20" s="34" t="s">
        <v>124</v>
      </c>
      <c r="C20" s="33">
        <v>273</v>
      </c>
      <c r="D20" s="33">
        <v>1007880</v>
      </c>
      <c r="E20" s="33">
        <v>1776</v>
      </c>
    </row>
    <row r="21" spans="1:5" ht="11.25">
      <c r="A21" s="3" t="s">
        <v>62</v>
      </c>
      <c r="B21" s="34" t="s">
        <v>122</v>
      </c>
      <c r="C21" s="33">
        <v>56</v>
      </c>
      <c r="D21" s="33">
        <v>529209</v>
      </c>
      <c r="E21" s="33">
        <v>926</v>
      </c>
    </row>
    <row r="22" spans="1:5" ht="11.25">
      <c r="A22" s="3" t="s">
        <v>62</v>
      </c>
      <c r="B22" s="43" t="s">
        <v>4</v>
      </c>
      <c r="C22" s="86">
        <f>SUM(C16:C21)</f>
        <v>107846</v>
      </c>
      <c r="D22" s="86">
        <f>SUM(D16:D21)</f>
        <v>123908517</v>
      </c>
      <c r="E22" s="86">
        <f>SUM(E16:E21)</f>
        <v>225870</v>
      </c>
    </row>
    <row r="23" spans="1:5" s="89" customFormat="1" ht="11.25">
      <c r="A23" s="45" t="s">
        <v>64</v>
      </c>
      <c r="B23" s="91" t="s">
        <v>129</v>
      </c>
      <c r="C23" s="88"/>
      <c r="D23" s="88"/>
      <c r="E23" s="88"/>
    </row>
    <row r="24" spans="1:5" ht="11.25">
      <c r="A24" s="3" t="s">
        <v>64</v>
      </c>
      <c r="B24" s="34" t="s">
        <v>57</v>
      </c>
      <c r="C24" s="33">
        <v>2915</v>
      </c>
      <c r="D24" s="33">
        <v>1484041</v>
      </c>
      <c r="E24" s="33">
        <v>2753</v>
      </c>
    </row>
    <row r="25" spans="1:5" ht="11.25">
      <c r="A25" s="3" t="s">
        <v>64</v>
      </c>
      <c r="B25" s="34" t="s">
        <v>121</v>
      </c>
      <c r="C25" s="33">
        <v>1317</v>
      </c>
      <c r="D25" s="33">
        <v>1883980</v>
      </c>
      <c r="E25" s="33">
        <v>3622</v>
      </c>
    </row>
    <row r="26" spans="1:5" ht="11.25">
      <c r="A26" s="3" t="s">
        <v>64</v>
      </c>
      <c r="B26" s="43" t="s">
        <v>4</v>
      </c>
      <c r="C26" s="86">
        <f>SUM(C24:C25)</f>
        <v>4232</v>
      </c>
      <c r="D26" s="86">
        <f>SUM(D24:D25)</f>
        <v>3368021</v>
      </c>
      <c r="E26" s="86">
        <f>SUM(E24:E25)</f>
        <v>6375</v>
      </c>
    </row>
    <row r="27" spans="1:5" ht="11.25">
      <c r="A27" s="3" t="s">
        <v>52</v>
      </c>
      <c r="B27" s="43" t="s">
        <v>4</v>
      </c>
      <c r="C27" s="86">
        <f>C26+C22</f>
        <v>112078</v>
      </c>
      <c r="D27" s="86">
        <f>D26+D22</f>
        <v>127276538</v>
      </c>
      <c r="E27" s="86">
        <f>E26+E22</f>
        <v>232245</v>
      </c>
    </row>
    <row r="28" spans="1:5" s="89" customFormat="1" ht="11.25">
      <c r="A28" s="45" t="s">
        <v>66</v>
      </c>
      <c r="B28" s="91" t="s">
        <v>130</v>
      </c>
      <c r="C28" s="88"/>
      <c r="D28" s="88"/>
      <c r="E28" s="88"/>
    </row>
    <row r="29" spans="1:5" ht="11.25">
      <c r="A29" s="3" t="s">
        <v>66</v>
      </c>
      <c r="B29" s="34" t="s">
        <v>57</v>
      </c>
      <c r="C29" s="33">
        <v>800</v>
      </c>
      <c r="D29" s="33">
        <v>2648448</v>
      </c>
      <c r="E29" s="33">
        <v>5006</v>
      </c>
    </row>
    <row r="30" spans="1:5" ht="11.25">
      <c r="A30" s="3" t="s">
        <v>66</v>
      </c>
      <c r="B30" s="43" t="s">
        <v>4</v>
      </c>
      <c r="C30" s="86">
        <v>800</v>
      </c>
      <c r="D30" s="86">
        <v>2648448</v>
      </c>
      <c r="E30" s="86">
        <v>5006</v>
      </c>
    </row>
    <row r="31" spans="1:5" ht="11.25">
      <c r="A31" s="3" t="s">
        <v>70</v>
      </c>
      <c r="B31" s="91" t="s">
        <v>131</v>
      </c>
      <c r="C31" s="33"/>
      <c r="D31" s="33"/>
      <c r="E31" s="33"/>
    </row>
    <row r="32" spans="1:5" ht="11.25">
      <c r="A32" s="3" t="s">
        <v>70</v>
      </c>
      <c r="B32" s="34" t="s">
        <v>57</v>
      </c>
      <c r="C32" s="33">
        <v>1637995</v>
      </c>
      <c r="D32" s="33">
        <v>767736696</v>
      </c>
      <c r="E32" s="33">
        <v>1408878</v>
      </c>
    </row>
    <row r="33" spans="1:5" ht="11.25">
      <c r="A33" s="3" t="s">
        <v>70</v>
      </c>
      <c r="B33" s="34" t="s">
        <v>50</v>
      </c>
      <c r="C33" s="33">
        <v>4800</v>
      </c>
      <c r="D33" s="33">
        <v>3546855</v>
      </c>
      <c r="E33" s="33">
        <v>6345</v>
      </c>
    </row>
    <row r="34" spans="1:5" ht="11.25">
      <c r="A34" s="3" t="s">
        <v>70</v>
      </c>
      <c r="B34" s="34" t="s">
        <v>132</v>
      </c>
      <c r="C34" s="33">
        <v>2055</v>
      </c>
      <c r="D34" s="33">
        <v>1967875</v>
      </c>
      <c r="E34" s="33">
        <v>3460</v>
      </c>
    </row>
    <row r="35" spans="1:5" ht="11.25">
      <c r="A35" s="3" t="s">
        <v>70</v>
      </c>
      <c r="B35" s="34" t="s">
        <v>124</v>
      </c>
      <c r="C35" s="33">
        <v>315215</v>
      </c>
      <c r="D35" s="33">
        <v>143498170</v>
      </c>
      <c r="E35" s="33">
        <v>257765</v>
      </c>
    </row>
    <row r="36" spans="1:5" ht="11.25">
      <c r="A36" s="3" t="s">
        <v>70</v>
      </c>
      <c r="B36" s="34" t="s">
        <v>122</v>
      </c>
      <c r="C36" s="33">
        <v>109019</v>
      </c>
      <c r="D36" s="33">
        <v>55773788</v>
      </c>
      <c r="E36" s="33">
        <v>103312</v>
      </c>
    </row>
    <row r="37" spans="1:5" ht="11.25">
      <c r="A37" s="3" t="s">
        <v>70</v>
      </c>
      <c r="B37" s="43" t="s">
        <v>4</v>
      </c>
      <c r="C37" s="86">
        <f>SUM(C32:C36)</f>
        <v>2069084</v>
      </c>
      <c r="D37" s="86">
        <f>SUM(D32:D36)</f>
        <v>972523384</v>
      </c>
      <c r="E37" s="86">
        <f>SUM(E32:E36)</f>
        <v>1779760</v>
      </c>
    </row>
    <row r="38" spans="1:5" s="89" customFormat="1" ht="11.25">
      <c r="A38" s="45" t="s">
        <v>72</v>
      </c>
      <c r="B38" s="46" t="s">
        <v>129</v>
      </c>
      <c r="C38" s="33">
        <v>5237</v>
      </c>
      <c r="D38" s="33">
        <v>7587740</v>
      </c>
      <c r="E38" s="33">
        <v>13995</v>
      </c>
    </row>
    <row r="39" spans="1:5" ht="11.25">
      <c r="A39" s="3" t="s">
        <v>72</v>
      </c>
      <c r="B39" s="34" t="s">
        <v>120</v>
      </c>
      <c r="C39" s="33">
        <v>1033</v>
      </c>
      <c r="D39" s="33">
        <v>1842526</v>
      </c>
      <c r="E39" s="33">
        <v>3420</v>
      </c>
    </row>
    <row r="40" spans="1:5" ht="11.25">
      <c r="A40" s="3" t="s">
        <v>72</v>
      </c>
      <c r="B40" s="34" t="s">
        <v>57</v>
      </c>
      <c r="C40" s="33">
        <v>1043</v>
      </c>
      <c r="D40" s="33">
        <v>177881</v>
      </c>
      <c r="E40" s="33">
        <v>315</v>
      </c>
    </row>
    <row r="41" spans="1:5" ht="11.25">
      <c r="A41" s="3" t="s">
        <v>72</v>
      </c>
      <c r="B41" s="34" t="s">
        <v>133</v>
      </c>
      <c r="C41" s="33">
        <v>540</v>
      </c>
      <c r="D41" s="33">
        <v>947340</v>
      </c>
      <c r="E41" s="33">
        <v>1710</v>
      </c>
    </row>
    <row r="42" spans="1:5" ht="11.25">
      <c r="A42" s="3" t="s">
        <v>72</v>
      </c>
      <c r="B42" s="34" t="s">
        <v>121</v>
      </c>
      <c r="C42" s="33">
        <v>2621</v>
      </c>
      <c r="D42" s="33">
        <v>4619993</v>
      </c>
      <c r="E42" s="33">
        <v>8550</v>
      </c>
    </row>
    <row r="43" spans="1:5" ht="11.25">
      <c r="A43" s="3" t="s">
        <v>72</v>
      </c>
      <c r="B43" s="43" t="s">
        <v>4</v>
      </c>
      <c r="C43" s="86">
        <f>SUM(C32:C42)</f>
        <v>4148642</v>
      </c>
      <c r="D43" s="86">
        <f>SUM(D32:D42)</f>
        <v>1960222248</v>
      </c>
      <c r="E43" s="86">
        <f>SUM(E32:E42)</f>
        <v>3587510</v>
      </c>
    </row>
    <row r="44" spans="1:5" ht="11.25">
      <c r="A44" s="3" t="s">
        <v>51</v>
      </c>
      <c r="B44" s="43" t="s">
        <v>4</v>
      </c>
      <c r="C44" s="86">
        <f>C43+C37</f>
        <v>6217726</v>
      </c>
      <c r="D44" s="86">
        <f>D43+D37</f>
        <v>2932745632</v>
      </c>
      <c r="E44" s="86">
        <f>E43+E37</f>
        <v>5367270</v>
      </c>
    </row>
    <row r="45" spans="1:5" ht="11.25">
      <c r="A45" s="3"/>
      <c r="B45" s="43" t="s">
        <v>5</v>
      </c>
      <c r="C45" s="86">
        <f>C43+C37+C30+C26+C22+C14</f>
        <v>6350752</v>
      </c>
      <c r="D45" s="86">
        <f>D43+D37+D30+D26+D22+D14</f>
        <v>3136522087</v>
      </c>
      <c r="E45" s="86">
        <f>E43+E37+E30+E26+E22+E14</f>
        <v>5743803</v>
      </c>
    </row>
    <row r="46" spans="1:5" ht="11.25">
      <c r="A46" s="3"/>
      <c r="B46" s="34"/>
      <c r="C46" s="33"/>
      <c r="D46" s="33"/>
      <c r="E46" s="33"/>
    </row>
    <row r="47" spans="1:5" ht="12">
      <c r="A47" s="118" t="s">
        <v>146</v>
      </c>
      <c r="B47" s="34"/>
      <c r="C47" s="33"/>
      <c r="D47" s="33"/>
      <c r="E47" s="33"/>
    </row>
    <row r="48" spans="1:5" ht="11.25">
      <c r="A48" s="3"/>
      <c r="B48" s="34"/>
      <c r="C48" s="33"/>
      <c r="D48" s="33"/>
      <c r="E48" s="33"/>
    </row>
    <row r="49" spans="1:5" ht="11.25">
      <c r="A49" s="3"/>
      <c r="B49" s="34"/>
      <c r="C49" s="33"/>
      <c r="D49" s="33"/>
      <c r="E49" s="33"/>
    </row>
    <row r="50" spans="1:5" ht="11.25">
      <c r="A50" s="3"/>
      <c r="B50" s="34"/>
      <c r="C50" s="33"/>
      <c r="D50" s="33"/>
      <c r="E50" s="33"/>
    </row>
    <row r="51" spans="1:5" ht="11.25">
      <c r="A51" s="3"/>
      <c r="B51" s="34"/>
      <c r="C51" s="33"/>
      <c r="D51" s="33"/>
      <c r="E51" s="33"/>
    </row>
    <row r="52" spans="1:5" ht="11.25">
      <c r="A52" s="3"/>
      <c r="B52" s="34"/>
      <c r="C52" s="33"/>
      <c r="D52" s="33"/>
      <c r="E52" s="33"/>
    </row>
    <row r="53" spans="1:5" ht="11.25">
      <c r="A53" s="3"/>
      <c r="B53" s="34"/>
      <c r="C53" s="33"/>
      <c r="D53" s="33"/>
      <c r="E53" s="33"/>
    </row>
    <row r="54" spans="1:5" ht="11.25">
      <c r="A54" s="3"/>
      <c r="B54" s="34"/>
      <c r="C54" s="33"/>
      <c r="D54" s="33"/>
      <c r="E54" s="33"/>
    </row>
    <row r="55" spans="1:5" ht="11.25">
      <c r="A55" s="3"/>
      <c r="B55" s="34"/>
      <c r="C55" s="33"/>
      <c r="D55" s="33"/>
      <c r="E55" s="33"/>
    </row>
    <row r="56" spans="1:5" ht="11.25">
      <c r="A56" s="3"/>
      <c r="B56" s="34"/>
      <c r="C56" s="33"/>
      <c r="D56" s="33"/>
      <c r="E56" s="33"/>
    </row>
    <row r="57" spans="1:5" ht="11.25">
      <c r="A57" s="3"/>
      <c r="B57" s="34"/>
      <c r="C57" s="33"/>
      <c r="D57" s="33"/>
      <c r="E57" s="33"/>
    </row>
    <row r="58" spans="1:5" ht="11.25">
      <c r="A58" s="3"/>
      <c r="B58" s="34"/>
      <c r="C58" s="33"/>
      <c r="D58" s="33"/>
      <c r="E58" s="33"/>
    </row>
    <row r="59" spans="1:5" ht="11.25">
      <c r="A59" s="3"/>
      <c r="B59" s="34"/>
      <c r="C59" s="33"/>
      <c r="D59" s="33"/>
      <c r="E59" s="33"/>
    </row>
    <row r="60" spans="1:5" ht="11.25">
      <c r="A60" s="3"/>
      <c r="B60" s="34"/>
      <c r="C60" s="33"/>
      <c r="D60" s="33"/>
      <c r="E60" s="33"/>
    </row>
    <row r="61" spans="1:5" ht="11.25">
      <c r="A61" s="3"/>
      <c r="B61" s="34"/>
      <c r="C61" s="33"/>
      <c r="D61" s="33"/>
      <c r="E61" s="33"/>
    </row>
    <row r="62" spans="1:5" ht="11.25">
      <c r="A62" s="3"/>
      <c r="B62" s="34"/>
      <c r="C62" s="33"/>
      <c r="D62" s="33"/>
      <c r="E62" s="33"/>
    </row>
    <row r="63" spans="1:5" ht="11.25">
      <c r="A63" s="3"/>
      <c r="B63" s="34"/>
      <c r="C63" s="33"/>
      <c r="D63" s="33"/>
      <c r="E63" s="33"/>
    </row>
    <row r="64" spans="1:5" ht="11.25">
      <c r="A64" s="3"/>
      <c r="B64" s="34"/>
      <c r="C64" s="33"/>
      <c r="D64" s="33"/>
      <c r="E64" s="33"/>
    </row>
    <row r="65" spans="1:5" ht="11.25">
      <c r="A65" s="3"/>
      <c r="B65" s="34"/>
      <c r="C65" s="33"/>
      <c r="D65" s="33"/>
      <c r="E65" s="33"/>
    </row>
    <row r="66" spans="1:5" ht="11.25">
      <c r="A66" s="3"/>
      <c r="B66" s="34"/>
      <c r="C66" s="33"/>
      <c r="D66" s="33"/>
      <c r="E66" s="33"/>
    </row>
    <row r="67" spans="1:5" ht="11.25">
      <c r="A67" s="3"/>
      <c r="B67" s="34"/>
      <c r="C67" s="33"/>
      <c r="D67" s="33"/>
      <c r="E67" s="33"/>
    </row>
    <row r="68" spans="1:5" ht="11.25">
      <c r="A68" s="3"/>
      <c r="B68" s="34"/>
      <c r="C68" s="33"/>
      <c r="D68" s="33"/>
      <c r="E68" s="33"/>
    </row>
    <row r="69" spans="1:5" ht="11.25">
      <c r="A69" s="3"/>
      <c r="B69" s="34"/>
      <c r="C69" s="33"/>
      <c r="D69" s="33"/>
      <c r="E69" s="33"/>
    </row>
    <row r="70" spans="1:5" ht="11.25">
      <c r="A70" s="3"/>
      <c r="B70" s="34"/>
      <c r="C70" s="33"/>
      <c r="D70" s="33"/>
      <c r="E70" s="33"/>
    </row>
    <row r="71" spans="1:5" ht="11.25">
      <c r="A71" s="3"/>
      <c r="B71" s="34"/>
      <c r="C71" s="33"/>
      <c r="D71" s="33"/>
      <c r="E71" s="33"/>
    </row>
    <row r="72" spans="1:5" ht="11.25">
      <c r="A72" s="3"/>
      <c r="B72" s="34"/>
      <c r="C72" s="33"/>
      <c r="D72" s="33"/>
      <c r="E72" s="33"/>
    </row>
    <row r="73" spans="1:5" ht="11.25">
      <c r="A73" s="3"/>
      <c r="B73" s="34"/>
      <c r="C73" s="33"/>
      <c r="D73" s="33"/>
      <c r="E73" s="33"/>
    </row>
    <row r="74" spans="1:5" ht="11.25">
      <c r="A74" s="3"/>
      <c r="B74" s="34"/>
      <c r="C74" s="33"/>
      <c r="D74" s="33"/>
      <c r="E74" s="33"/>
    </row>
    <row r="75" spans="1:5" ht="11.25">
      <c r="A75" s="3"/>
      <c r="B75" s="34"/>
      <c r="C75" s="33"/>
      <c r="D75" s="33"/>
      <c r="E75" s="33"/>
    </row>
    <row r="76" spans="1:5" ht="11.25">
      <c r="A76" s="3"/>
      <c r="B76" s="34"/>
      <c r="C76" s="33"/>
      <c r="D76" s="33"/>
      <c r="E76" s="33"/>
    </row>
    <row r="77" spans="1:5" ht="11.25">
      <c r="A77" s="3"/>
      <c r="B77" s="34"/>
      <c r="C77" s="33"/>
      <c r="D77" s="33"/>
      <c r="E77" s="33"/>
    </row>
    <row r="78" spans="1:5" ht="11.25">
      <c r="A78" s="3"/>
      <c r="B78" s="34"/>
      <c r="C78" s="33"/>
      <c r="D78" s="33"/>
      <c r="E78" s="33"/>
    </row>
    <row r="79" spans="1:5" ht="11.25">
      <c r="A79" s="3"/>
      <c r="B79" s="34"/>
      <c r="C79" s="33"/>
      <c r="D79" s="33"/>
      <c r="E79" s="33"/>
    </row>
    <row r="80" spans="1:5" ht="11.25">
      <c r="A80" s="3"/>
      <c r="B80" s="34"/>
      <c r="C80" s="33"/>
      <c r="D80" s="33"/>
      <c r="E80" s="33"/>
    </row>
    <row r="81" spans="1:5" ht="11.25">
      <c r="A81" s="3"/>
      <c r="B81" s="34"/>
      <c r="C81" s="33"/>
      <c r="D81" s="33"/>
      <c r="E81" s="33"/>
    </row>
    <row r="82" spans="1:5" ht="11.25">
      <c r="A82" s="3"/>
      <c r="B82" s="34"/>
      <c r="C82" s="33"/>
      <c r="D82" s="33"/>
      <c r="E82" s="33"/>
    </row>
    <row r="83" spans="1:5" ht="11.25">
      <c r="A83" s="3"/>
      <c r="B83" s="34"/>
      <c r="C83" s="33"/>
      <c r="D83" s="33"/>
      <c r="E83" s="33"/>
    </row>
    <row r="84" spans="1:5" ht="11.25">
      <c r="A84" s="3"/>
      <c r="B84" s="34"/>
      <c r="C84" s="33"/>
      <c r="D84" s="33"/>
      <c r="E84" s="33"/>
    </row>
    <row r="85" spans="1:5" ht="11.25">
      <c r="A85" s="3"/>
      <c r="B85" s="34"/>
      <c r="C85" s="33"/>
      <c r="D85" s="33"/>
      <c r="E85" s="33"/>
    </row>
    <row r="86" spans="1:5" ht="11.25">
      <c r="A86" s="3"/>
      <c r="B86" s="34"/>
      <c r="C86" s="33"/>
      <c r="D86" s="33"/>
      <c r="E86" s="33"/>
    </row>
    <row r="87" spans="1:5" ht="11.25">
      <c r="A87" s="3"/>
      <c r="B87" s="34"/>
      <c r="C87" s="33"/>
      <c r="D87" s="33"/>
      <c r="E87" s="33"/>
    </row>
    <row r="88" spans="1:5" ht="11.25">
      <c r="A88" s="3"/>
      <c r="B88" s="34"/>
      <c r="C88" s="33"/>
      <c r="D88" s="33"/>
      <c r="E88" s="33"/>
    </row>
    <row r="89" spans="1:5" ht="11.25">
      <c r="A89" s="3"/>
      <c r="B89" s="34"/>
      <c r="C89" s="33"/>
      <c r="D89" s="33"/>
      <c r="E89" s="33"/>
    </row>
    <row r="90" spans="1:5" ht="11.25">
      <c r="A90" s="3"/>
      <c r="B90" s="34"/>
      <c r="C90" s="33"/>
      <c r="D90" s="33"/>
      <c r="E90" s="33"/>
    </row>
    <row r="91" spans="1:5" ht="11.25">
      <c r="A91" s="3"/>
      <c r="B91" s="34"/>
      <c r="C91" s="33"/>
      <c r="D91" s="33"/>
      <c r="E91" s="33"/>
    </row>
    <row r="92" spans="1:5" ht="11.25">
      <c r="A92" s="3"/>
      <c r="B92" s="34"/>
      <c r="C92" s="33"/>
      <c r="D92" s="33"/>
      <c r="E92" s="33"/>
    </row>
    <row r="93" spans="1:5" ht="11.25">
      <c r="A93" s="3"/>
      <c r="B93" s="34"/>
      <c r="C93" s="33"/>
      <c r="D93" s="33"/>
      <c r="E93" s="33"/>
    </row>
    <row r="94" spans="1:5" ht="11.25">
      <c r="A94" s="3"/>
      <c r="B94" s="34"/>
      <c r="C94" s="33"/>
      <c r="D94" s="33"/>
      <c r="E94" s="33"/>
    </row>
    <row r="95" spans="1:5" ht="11.25">
      <c r="A95" s="3"/>
      <c r="B95" s="34"/>
      <c r="C95" s="33"/>
      <c r="D95" s="33"/>
      <c r="E95" s="33"/>
    </row>
    <row r="96" spans="1:5" ht="11.25">
      <c r="A96" s="3"/>
      <c r="B96" s="34"/>
      <c r="C96" s="33"/>
      <c r="D96" s="33"/>
      <c r="E96" s="33"/>
    </row>
    <row r="97" spans="1:5" ht="11.25">
      <c r="A97" s="3"/>
      <c r="B97" s="34"/>
      <c r="C97" s="33"/>
      <c r="D97" s="33"/>
      <c r="E97" s="33"/>
    </row>
    <row r="98" spans="1:5" ht="11.25">
      <c r="A98" s="3"/>
      <c r="B98" s="34"/>
      <c r="C98" s="33"/>
      <c r="D98" s="33"/>
      <c r="E98" s="33"/>
    </row>
    <row r="99" spans="1:5" ht="11.25">
      <c r="A99" s="3"/>
      <c r="B99" s="34"/>
      <c r="C99" s="33"/>
      <c r="D99" s="33"/>
      <c r="E99" s="33"/>
    </row>
    <row r="100" spans="1:5" ht="11.25">
      <c r="A100" s="3"/>
      <c r="B100" s="34"/>
      <c r="C100" s="33"/>
      <c r="D100" s="33"/>
      <c r="E100" s="33"/>
    </row>
    <row r="101" spans="1:5" ht="11.25">
      <c r="A101" s="3"/>
      <c r="B101" s="34"/>
      <c r="C101" s="33"/>
      <c r="D101" s="33"/>
      <c r="E101" s="33"/>
    </row>
    <row r="102" spans="1:5" ht="11.25">
      <c r="A102" s="3"/>
      <c r="B102" s="34"/>
      <c r="C102" s="33"/>
      <c r="D102" s="33"/>
      <c r="E102" s="33"/>
    </row>
    <row r="103" spans="1:5" ht="11.25">
      <c r="A103" s="3"/>
      <c r="B103" s="34"/>
      <c r="C103" s="33"/>
      <c r="D103" s="33"/>
      <c r="E103" s="33"/>
    </row>
    <row r="104" spans="1:5" ht="11.25">
      <c r="A104" s="3"/>
      <c r="B104" s="34"/>
      <c r="C104" s="33"/>
      <c r="D104" s="33"/>
      <c r="E104" s="33"/>
    </row>
    <row r="105" spans="1:5" ht="11.25">
      <c r="A105" s="3"/>
      <c r="B105" s="34"/>
      <c r="C105" s="33"/>
      <c r="D105" s="33"/>
      <c r="E105" s="33"/>
    </row>
    <row r="106" spans="1:5" ht="11.25">
      <c r="A106" s="3"/>
      <c r="B106" s="34"/>
      <c r="C106" s="33"/>
      <c r="D106" s="33"/>
      <c r="E106" s="33"/>
    </row>
    <row r="107" spans="1:5" ht="11.25">
      <c r="A107" s="3"/>
      <c r="B107" s="34"/>
      <c r="C107" s="33"/>
      <c r="D107" s="33"/>
      <c r="E107" s="33"/>
    </row>
    <row r="108" spans="1:5" ht="11.25">
      <c r="A108" s="3"/>
      <c r="B108" s="34"/>
      <c r="C108" s="33"/>
      <c r="D108" s="33"/>
      <c r="E108" s="33"/>
    </row>
    <row r="109" spans="1:5" ht="11.25">
      <c r="A109" s="3"/>
      <c r="B109" s="34"/>
      <c r="C109" s="33"/>
      <c r="D109" s="33"/>
      <c r="E109" s="33"/>
    </row>
    <row r="110" spans="1:5" ht="11.25">
      <c r="A110" s="3"/>
      <c r="B110" s="34"/>
      <c r="C110" s="33"/>
      <c r="D110" s="33"/>
      <c r="E110" s="33"/>
    </row>
    <row r="111" spans="1:5" ht="11.25">
      <c r="A111" s="3"/>
      <c r="B111" s="34"/>
      <c r="C111" s="33"/>
      <c r="D111" s="33"/>
      <c r="E111" s="33"/>
    </row>
    <row r="112" spans="1:5" ht="11.25">
      <c r="A112" s="3"/>
      <c r="B112" s="34"/>
      <c r="C112" s="33"/>
      <c r="D112" s="33"/>
      <c r="E112" s="33"/>
    </row>
    <row r="113" spans="1:5" ht="11.25">
      <c r="A113" s="3"/>
      <c r="B113" s="34"/>
      <c r="C113" s="33"/>
      <c r="D113" s="33"/>
      <c r="E113" s="33"/>
    </row>
    <row r="114" spans="1:5" ht="11.25">
      <c r="A114" s="3"/>
      <c r="B114" s="34"/>
      <c r="C114" s="33"/>
      <c r="D114" s="33"/>
      <c r="E114" s="33"/>
    </row>
    <row r="115" spans="1:5" ht="11.25">
      <c r="A115" s="3"/>
      <c r="B115" s="34"/>
      <c r="C115" s="33"/>
      <c r="D115" s="33"/>
      <c r="E115" s="33"/>
    </row>
    <row r="116" spans="1:5" ht="11.25">
      <c r="A116" s="3"/>
      <c r="B116" s="34"/>
      <c r="C116" s="33"/>
      <c r="D116" s="33"/>
      <c r="E116" s="33"/>
    </row>
    <row r="117" spans="1:5" ht="11.25">
      <c r="A117" s="3"/>
      <c r="B117" s="34"/>
      <c r="C117" s="33"/>
      <c r="D117" s="33"/>
      <c r="E117" s="33"/>
    </row>
    <row r="118" spans="1:5" ht="11.25">
      <c r="A118" s="3"/>
      <c r="B118" s="34"/>
      <c r="C118" s="33"/>
      <c r="D118" s="33"/>
      <c r="E118" s="33"/>
    </row>
    <row r="119" spans="1:5" ht="11.25">
      <c r="A119" s="3"/>
      <c r="B119" s="34"/>
      <c r="C119" s="33"/>
      <c r="D119" s="33"/>
      <c r="E119" s="33"/>
    </row>
    <row r="120" spans="1:5" ht="11.25">
      <c r="A120" s="3"/>
      <c r="B120" s="34"/>
      <c r="C120" s="33"/>
      <c r="D120" s="33"/>
      <c r="E120" s="33"/>
    </row>
    <row r="121" spans="1:5" ht="11.25">
      <c r="A121" s="3"/>
      <c r="B121" s="34"/>
      <c r="C121" s="33"/>
      <c r="D121" s="33"/>
      <c r="E121" s="33"/>
    </row>
    <row r="122" spans="1:5" ht="11.25">
      <c r="A122" s="3"/>
      <c r="B122" s="34"/>
      <c r="C122" s="33"/>
      <c r="D122" s="33"/>
      <c r="E122" s="33"/>
    </row>
    <row r="123" spans="1:5" ht="11.25">
      <c r="A123" s="3"/>
      <c r="B123" s="34"/>
      <c r="C123" s="33"/>
      <c r="D123" s="33"/>
      <c r="E123" s="33"/>
    </row>
    <row r="124" spans="1:5" ht="11.25">
      <c r="A124" s="3"/>
      <c r="B124" s="34"/>
      <c r="C124" s="33"/>
      <c r="D124" s="33"/>
      <c r="E124" s="33"/>
    </row>
    <row r="125" spans="1:5" ht="11.25">
      <c r="A125" s="3"/>
      <c r="B125" s="34"/>
      <c r="C125" s="33"/>
      <c r="D125" s="33"/>
      <c r="E125" s="33"/>
    </row>
    <row r="126" spans="1:5" ht="11.25">
      <c r="A126" s="3"/>
      <c r="B126" s="34"/>
      <c r="C126" s="33"/>
      <c r="D126" s="33"/>
      <c r="E126" s="33"/>
    </row>
    <row r="127" spans="1:5" ht="11.25">
      <c r="A127" s="3"/>
      <c r="B127" s="34"/>
      <c r="C127" s="33"/>
      <c r="D127" s="33"/>
      <c r="E127" s="33"/>
    </row>
    <row r="128" spans="1:5" ht="11.25">
      <c r="A128" s="3"/>
      <c r="B128" s="34"/>
      <c r="C128" s="33"/>
      <c r="D128" s="33"/>
      <c r="E128" s="33"/>
    </row>
    <row r="129" spans="1:5" ht="11.25">
      <c r="A129" s="3"/>
      <c r="B129" s="34"/>
      <c r="C129" s="33"/>
      <c r="D129" s="33"/>
      <c r="E129" s="33"/>
    </row>
    <row r="130" spans="1:5" ht="11.25">
      <c r="A130" s="3"/>
      <c r="B130" s="34"/>
      <c r="C130" s="33"/>
      <c r="D130" s="33"/>
      <c r="E130" s="33"/>
    </row>
    <row r="131" spans="1:5" ht="11.25">
      <c r="A131" s="3"/>
      <c r="B131" s="34"/>
      <c r="C131" s="33"/>
      <c r="D131" s="33"/>
      <c r="E131" s="33"/>
    </row>
    <row r="132" spans="1:5" ht="11.25">
      <c r="A132" s="3"/>
      <c r="B132" s="34"/>
      <c r="C132" s="33"/>
      <c r="D132" s="33"/>
      <c r="E132" s="33"/>
    </row>
    <row r="133" spans="1:5" ht="11.25">
      <c r="A133" s="3"/>
      <c r="B133" s="34"/>
      <c r="C133" s="33"/>
      <c r="D133" s="33"/>
      <c r="E133" s="33"/>
    </row>
    <row r="134" spans="1:5" ht="11.25">
      <c r="A134" s="3"/>
      <c r="B134" s="34"/>
      <c r="C134" s="33"/>
      <c r="D134" s="33"/>
      <c r="E134" s="33"/>
    </row>
    <row r="135" spans="1:5" ht="11.25">
      <c r="A135" s="3"/>
      <c r="B135" s="34"/>
      <c r="C135" s="33"/>
      <c r="D135" s="33"/>
      <c r="E135" s="33"/>
    </row>
    <row r="136" spans="1:5" ht="11.25">
      <c r="A136" s="3"/>
      <c r="B136" s="34"/>
      <c r="C136" s="33"/>
      <c r="D136" s="33"/>
      <c r="E136" s="33"/>
    </row>
    <row r="137" spans="1:5" ht="11.25">
      <c r="A137" s="3"/>
      <c r="B137" s="34"/>
      <c r="C137" s="33"/>
      <c r="D137" s="33"/>
      <c r="E137" s="33"/>
    </row>
    <row r="138" spans="1:5" ht="11.25">
      <c r="A138" s="3"/>
      <c r="B138" s="34"/>
      <c r="C138" s="33"/>
      <c r="D138" s="33"/>
      <c r="E138" s="33"/>
    </row>
    <row r="139" spans="1:5" ht="11.25">
      <c r="A139" s="3"/>
      <c r="B139" s="34"/>
      <c r="C139" s="33"/>
      <c r="D139" s="33"/>
      <c r="E139" s="33"/>
    </row>
    <row r="140" spans="1:5" ht="11.25">
      <c r="A140" s="3"/>
      <c r="B140" s="34"/>
      <c r="C140" s="33"/>
      <c r="D140" s="33"/>
      <c r="E140" s="33"/>
    </row>
    <row r="141" spans="1:5" ht="11.25">
      <c r="A141" s="3"/>
      <c r="B141" s="34"/>
      <c r="C141" s="33"/>
      <c r="D141" s="33"/>
      <c r="E141" s="33"/>
    </row>
    <row r="142" spans="1:5" ht="11.25">
      <c r="A142" s="3"/>
      <c r="B142" s="34"/>
      <c r="C142" s="33"/>
      <c r="D142" s="33"/>
      <c r="E142" s="33"/>
    </row>
    <row r="143" spans="1:5" ht="11.25">
      <c r="A143" s="3"/>
      <c r="B143" s="34"/>
      <c r="C143" s="33"/>
      <c r="D143" s="33"/>
      <c r="E143" s="33"/>
    </row>
    <row r="144" spans="1:5" ht="11.25">
      <c r="A144" s="3"/>
      <c r="B144" s="34"/>
      <c r="C144" s="33"/>
      <c r="D144" s="33"/>
      <c r="E144" s="33"/>
    </row>
    <row r="145" spans="1:5" ht="11.25">
      <c r="A145" s="3"/>
      <c r="B145" s="34"/>
      <c r="C145" s="33"/>
      <c r="D145" s="33"/>
      <c r="E145" s="33"/>
    </row>
    <row r="146" spans="1:5" ht="11.25">
      <c r="A146" s="3"/>
      <c r="B146" s="34"/>
      <c r="C146" s="33"/>
      <c r="D146" s="33"/>
      <c r="E146" s="33"/>
    </row>
    <row r="147" spans="1:5" ht="11.25">
      <c r="A147" s="3"/>
      <c r="B147" s="34"/>
      <c r="C147" s="33"/>
      <c r="D147" s="33"/>
      <c r="E147" s="33"/>
    </row>
    <row r="148" spans="1:5" ht="11.25">
      <c r="A148" s="3"/>
      <c r="B148" s="34"/>
      <c r="C148" s="33"/>
      <c r="D148" s="33"/>
      <c r="E148" s="33"/>
    </row>
    <row r="149" spans="1:5" ht="11.25">
      <c r="A149" s="3"/>
      <c r="B149" s="34"/>
      <c r="C149" s="33"/>
      <c r="D149" s="33"/>
      <c r="E149" s="33"/>
    </row>
    <row r="150" spans="1:5" ht="11.25">
      <c r="A150" s="3"/>
      <c r="B150" s="34"/>
      <c r="C150" s="33"/>
      <c r="D150" s="33"/>
      <c r="E150" s="33"/>
    </row>
    <row r="151" spans="1:5" ht="11.25">
      <c r="A151" s="3"/>
      <c r="B151" s="34"/>
      <c r="C151" s="33"/>
      <c r="D151" s="33"/>
      <c r="E151" s="33"/>
    </row>
    <row r="152" spans="1:5" ht="11.25">
      <c r="A152" s="3"/>
      <c r="B152" s="34"/>
      <c r="C152" s="33"/>
      <c r="D152" s="33"/>
      <c r="E152" s="33"/>
    </row>
    <row r="153" spans="1:5" ht="11.25">
      <c r="A153" s="3"/>
      <c r="B153" s="34"/>
      <c r="C153" s="33"/>
      <c r="D153" s="33"/>
      <c r="E153" s="33"/>
    </row>
    <row r="154" spans="1:5" ht="11.25">
      <c r="A154" s="3"/>
      <c r="B154" s="34"/>
      <c r="C154" s="33"/>
      <c r="D154" s="33"/>
      <c r="E154" s="33"/>
    </row>
    <row r="155" spans="1:5" ht="11.25">
      <c r="A155" s="3"/>
      <c r="B155" s="34"/>
      <c r="C155" s="33"/>
      <c r="D155" s="33"/>
      <c r="E155" s="33"/>
    </row>
    <row r="156" spans="1:5" ht="11.25">
      <c r="A156" s="3"/>
      <c r="B156" s="34"/>
      <c r="C156" s="33"/>
      <c r="D156" s="33"/>
      <c r="E156" s="33"/>
    </row>
    <row r="157" spans="1:5" ht="11.25">
      <c r="A157" s="3"/>
      <c r="B157" s="34"/>
      <c r="C157" s="33"/>
      <c r="D157" s="33"/>
      <c r="E157" s="33"/>
    </row>
    <row r="158" spans="1:5" ht="11.25">
      <c r="A158" s="3"/>
      <c r="B158" s="34"/>
      <c r="C158" s="33"/>
      <c r="D158" s="33"/>
      <c r="E158" s="33"/>
    </row>
    <row r="159" spans="1:5" ht="11.25">
      <c r="A159" s="3"/>
      <c r="B159" s="34"/>
      <c r="C159" s="33"/>
      <c r="D159" s="33"/>
      <c r="E159" s="33"/>
    </row>
    <row r="160" spans="1:5" ht="11.25">
      <c r="A160" s="3"/>
      <c r="B160" s="34"/>
      <c r="C160" s="33"/>
      <c r="D160" s="33"/>
      <c r="E160" s="33"/>
    </row>
    <row r="161" spans="1:5" ht="11.25">
      <c r="A161" s="3"/>
      <c r="B161" s="34"/>
      <c r="C161" s="33"/>
      <c r="D161" s="33"/>
      <c r="E161" s="33"/>
    </row>
    <row r="162" spans="1:5" ht="11.25">
      <c r="A162" s="3"/>
      <c r="B162" s="34"/>
      <c r="C162" s="33"/>
      <c r="D162" s="33"/>
      <c r="E162" s="33"/>
    </row>
    <row r="163" spans="1:5" ht="11.25">
      <c r="A163" s="3"/>
      <c r="B163" s="34"/>
      <c r="C163" s="33"/>
      <c r="D163" s="33"/>
      <c r="E163" s="33"/>
    </row>
    <row r="164" spans="1:5" ht="11.25">
      <c r="A164" s="3"/>
      <c r="B164" s="34"/>
      <c r="C164" s="33"/>
      <c r="D164" s="33"/>
      <c r="E164" s="33"/>
    </row>
    <row r="165" spans="1:5" ht="11.25">
      <c r="A165" s="3"/>
      <c r="B165" s="34"/>
      <c r="C165" s="33"/>
      <c r="D165" s="33"/>
      <c r="E165" s="33"/>
    </row>
    <row r="166" spans="1:5" ht="11.25">
      <c r="A166" s="3"/>
      <c r="B166" s="34"/>
      <c r="C166" s="33"/>
      <c r="D166" s="33"/>
      <c r="E166" s="33"/>
    </row>
    <row r="167" spans="1:5" ht="11.25">
      <c r="A167" s="3"/>
      <c r="B167" s="34"/>
      <c r="C167" s="33"/>
      <c r="D167" s="33"/>
      <c r="E167" s="33"/>
    </row>
    <row r="168" spans="1:5" ht="11.25">
      <c r="A168" s="3"/>
      <c r="B168" s="34"/>
      <c r="C168" s="33"/>
      <c r="D168" s="33"/>
      <c r="E168" s="33"/>
    </row>
    <row r="169" spans="1:5" ht="11.25">
      <c r="A169" s="3"/>
      <c r="B169" s="34"/>
      <c r="C169" s="33"/>
      <c r="D169" s="33"/>
      <c r="E169" s="33"/>
    </row>
    <row r="170" spans="1:5" ht="11.25">
      <c r="A170" s="3"/>
      <c r="B170" s="34"/>
      <c r="C170" s="33"/>
      <c r="D170" s="33"/>
      <c r="E170" s="33"/>
    </row>
    <row r="171" spans="1:5" ht="11.25">
      <c r="A171" s="3"/>
      <c r="B171" s="34"/>
      <c r="C171" s="33"/>
      <c r="D171" s="33"/>
      <c r="E171" s="33"/>
    </row>
    <row r="172" spans="1:5" ht="11.25">
      <c r="A172" s="3"/>
      <c r="B172" s="34"/>
      <c r="C172" s="33"/>
      <c r="D172" s="33"/>
      <c r="E172" s="33"/>
    </row>
    <row r="173" spans="1:5" ht="11.25">
      <c r="A173" s="3"/>
      <c r="B173" s="34"/>
      <c r="C173" s="33"/>
      <c r="D173" s="33"/>
      <c r="E173" s="33"/>
    </row>
    <row r="174" spans="1:5" ht="11.25">
      <c r="A174" s="3"/>
      <c r="B174" s="34"/>
      <c r="C174" s="33"/>
      <c r="D174" s="33"/>
      <c r="E174" s="33"/>
    </row>
    <row r="175" spans="1:5" ht="11.25">
      <c r="A175" s="3"/>
      <c r="B175" s="34"/>
      <c r="C175" s="33"/>
      <c r="D175" s="33"/>
      <c r="E175" s="33"/>
    </row>
    <row r="176" spans="1:5" ht="11.25">
      <c r="A176" s="3"/>
      <c r="B176" s="34"/>
      <c r="C176" s="33"/>
      <c r="D176" s="33"/>
      <c r="E176" s="33"/>
    </row>
    <row r="177" spans="1:5" ht="11.25">
      <c r="A177" s="3"/>
      <c r="B177" s="34"/>
      <c r="C177" s="33"/>
      <c r="D177" s="33"/>
      <c r="E177" s="33"/>
    </row>
    <row r="178" spans="1:5" ht="11.25">
      <c r="A178" s="3"/>
      <c r="B178" s="34"/>
      <c r="C178" s="33"/>
      <c r="D178" s="33"/>
      <c r="E178" s="33"/>
    </row>
    <row r="179" spans="1:5" ht="11.25">
      <c r="A179" s="3"/>
      <c r="B179" s="34"/>
      <c r="C179" s="33"/>
      <c r="D179" s="33"/>
      <c r="E179" s="33"/>
    </row>
    <row r="180" spans="1:5" ht="11.25">
      <c r="A180" s="3"/>
      <c r="B180" s="34"/>
      <c r="C180" s="33"/>
      <c r="D180" s="33"/>
      <c r="E180" s="33"/>
    </row>
    <row r="181" spans="1:5" ht="11.25">
      <c r="A181" s="3"/>
      <c r="B181" s="34"/>
      <c r="C181" s="33"/>
      <c r="D181" s="33"/>
      <c r="E181" s="33"/>
    </row>
    <row r="182" spans="1:5" ht="11.25">
      <c r="A182" s="3"/>
      <c r="B182" s="34"/>
      <c r="C182" s="33"/>
      <c r="D182" s="33"/>
      <c r="E182" s="33"/>
    </row>
    <row r="183" spans="1:5" ht="11.25">
      <c r="A183" s="3"/>
      <c r="B183" s="34"/>
      <c r="C183" s="33"/>
      <c r="D183" s="33"/>
      <c r="E183" s="33"/>
    </row>
    <row r="184" spans="1:5" ht="11.25">
      <c r="A184" s="3"/>
      <c r="B184" s="34"/>
      <c r="C184" s="33"/>
      <c r="D184" s="33"/>
      <c r="E184" s="33"/>
    </row>
    <row r="185" spans="1:5" ht="11.25">
      <c r="A185" s="3"/>
      <c r="B185" s="34"/>
      <c r="C185" s="33"/>
      <c r="D185" s="33"/>
      <c r="E185" s="33"/>
    </row>
    <row r="186" spans="1:5" ht="11.25">
      <c r="A186" s="3"/>
      <c r="B186" s="34"/>
      <c r="C186" s="33"/>
      <c r="D186" s="33"/>
      <c r="E186" s="33"/>
    </row>
    <row r="187" spans="1:5" ht="11.25">
      <c r="A187" s="3"/>
      <c r="B187" s="34"/>
      <c r="C187" s="33"/>
      <c r="D187" s="33"/>
      <c r="E187" s="33"/>
    </row>
    <row r="188" spans="1:5" ht="11.25">
      <c r="A188" s="3"/>
      <c r="B188" s="34"/>
      <c r="C188" s="33"/>
      <c r="D188" s="33"/>
      <c r="E188" s="33"/>
    </row>
    <row r="189" spans="1:5" ht="11.25">
      <c r="A189" s="3"/>
      <c r="B189" s="34"/>
      <c r="C189" s="33"/>
      <c r="D189" s="33"/>
      <c r="E189" s="33"/>
    </row>
    <row r="190" spans="1:5" ht="11.25">
      <c r="A190" s="3"/>
      <c r="B190" s="34"/>
      <c r="C190" s="33"/>
      <c r="D190" s="33"/>
      <c r="E190" s="33"/>
    </row>
    <row r="191" spans="1:5" ht="11.25">
      <c r="A191" s="3"/>
      <c r="B191" s="34"/>
      <c r="C191" s="33"/>
      <c r="D191" s="33"/>
      <c r="E191" s="33"/>
    </row>
    <row r="192" spans="1:5" ht="11.25">
      <c r="A192" s="3"/>
      <c r="B192" s="34"/>
      <c r="C192" s="33"/>
      <c r="D192" s="33"/>
      <c r="E192" s="33"/>
    </row>
    <row r="193" spans="1:5" ht="11.25">
      <c r="A193" s="3"/>
      <c r="B193" s="34"/>
      <c r="C193" s="33"/>
      <c r="D193" s="33"/>
      <c r="E193" s="33"/>
    </row>
    <row r="194" spans="1:5" ht="11.25">
      <c r="A194" s="3"/>
      <c r="B194" s="34"/>
      <c r="C194" s="33"/>
      <c r="D194" s="33"/>
      <c r="E194" s="33"/>
    </row>
    <row r="195" spans="1:5" ht="11.25">
      <c r="A195" s="3"/>
      <c r="B195" s="34"/>
      <c r="C195" s="33"/>
      <c r="D195" s="33"/>
      <c r="E195" s="33"/>
    </row>
    <row r="196" spans="1:5" ht="11.25">
      <c r="A196" s="3"/>
      <c r="B196" s="34"/>
      <c r="C196" s="33"/>
      <c r="D196" s="33"/>
      <c r="E196" s="33"/>
    </row>
    <row r="197" spans="1:5" ht="11.25">
      <c r="A197" s="3"/>
      <c r="B197" s="34"/>
      <c r="C197" s="33"/>
      <c r="D197" s="33"/>
      <c r="E197" s="33"/>
    </row>
    <row r="198" spans="1:5" ht="11.25">
      <c r="A198" s="3"/>
      <c r="B198" s="34"/>
      <c r="C198" s="33"/>
      <c r="D198" s="33"/>
      <c r="E198" s="33"/>
    </row>
    <row r="199" spans="1:5" ht="11.25">
      <c r="A199" s="3"/>
      <c r="B199" s="34"/>
      <c r="C199" s="33"/>
      <c r="D199" s="33"/>
      <c r="E199" s="33"/>
    </row>
    <row r="200" spans="1:5" ht="11.25">
      <c r="A200" s="3"/>
      <c r="B200" s="34"/>
      <c r="C200" s="33"/>
      <c r="D200" s="33"/>
      <c r="E200" s="33"/>
    </row>
    <row r="201" spans="1:5" ht="11.25">
      <c r="A201" s="3"/>
      <c r="B201" s="34"/>
      <c r="C201" s="33"/>
      <c r="D201" s="33"/>
      <c r="E201" s="33"/>
    </row>
    <row r="202" spans="1:5" ht="11.25">
      <c r="A202" s="3"/>
      <c r="B202" s="34"/>
      <c r="C202" s="33"/>
      <c r="D202" s="33"/>
      <c r="E202" s="33"/>
    </row>
    <row r="203" spans="1:5" ht="11.25">
      <c r="A203" s="3"/>
      <c r="B203" s="34"/>
      <c r="C203" s="33"/>
      <c r="D203" s="33"/>
      <c r="E203" s="33"/>
    </row>
    <row r="204" spans="1:5" ht="11.25">
      <c r="A204" s="3"/>
      <c r="B204" s="34"/>
      <c r="C204" s="33"/>
      <c r="D204" s="33"/>
      <c r="E204" s="33"/>
    </row>
    <row r="205" spans="1:5" ht="11.25">
      <c r="A205" s="3"/>
      <c r="B205" s="34"/>
      <c r="C205" s="33"/>
      <c r="D205" s="33"/>
      <c r="E205" s="33"/>
    </row>
    <row r="206" spans="1:5" ht="11.25">
      <c r="A206" s="3"/>
      <c r="B206" s="34"/>
      <c r="C206" s="33"/>
      <c r="D206" s="33"/>
      <c r="E206" s="33"/>
    </row>
    <row r="207" spans="1:5" ht="11.25">
      <c r="A207" s="3"/>
      <c r="B207" s="34"/>
      <c r="C207" s="33"/>
      <c r="D207" s="33"/>
      <c r="E207" s="33"/>
    </row>
    <row r="208" spans="1:5" ht="11.25">
      <c r="A208" s="3"/>
      <c r="B208" s="34"/>
      <c r="C208" s="33"/>
      <c r="D208" s="33"/>
      <c r="E208" s="33"/>
    </row>
    <row r="209" spans="1:5" ht="11.25">
      <c r="A209" s="3"/>
      <c r="B209" s="34"/>
      <c r="C209" s="33"/>
      <c r="D209" s="33"/>
      <c r="E209" s="33"/>
    </row>
    <row r="210" spans="1:5" ht="11.25">
      <c r="A210" s="3"/>
      <c r="B210" s="34"/>
      <c r="C210" s="33"/>
      <c r="D210" s="33"/>
      <c r="E210" s="33"/>
    </row>
    <row r="211" spans="1:5" ht="11.25">
      <c r="A211" s="3"/>
      <c r="B211" s="34"/>
      <c r="C211" s="33"/>
      <c r="D211" s="33"/>
      <c r="E211" s="33"/>
    </row>
    <row r="212" spans="1:5" ht="11.25">
      <c r="A212" s="3"/>
      <c r="B212" s="34"/>
      <c r="C212" s="33"/>
      <c r="D212" s="33"/>
      <c r="E212" s="33"/>
    </row>
    <row r="213" spans="1:5" ht="11.25">
      <c r="A213" s="3"/>
      <c r="B213" s="34"/>
      <c r="C213" s="33"/>
      <c r="D213" s="33"/>
      <c r="E213" s="33"/>
    </row>
    <row r="214" spans="1:5" ht="11.25">
      <c r="A214" s="3"/>
      <c r="B214" s="34"/>
      <c r="C214" s="33"/>
      <c r="D214" s="33"/>
      <c r="E214" s="33"/>
    </row>
    <row r="215" spans="1:5" ht="11.25">
      <c r="A215" s="3"/>
      <c r="B215" s="34"/>
      <c r="C215" s="33"/>
      <c r="D215" s="33"/>
      <c r="E215" s="33"/>
    </row>
    <row r="216" spans="1:5" ht="11.25">
      <c r="A216" s="3"/>
      <c r="B216" s="34"/>
      <c r="C216" s="33"/>
      <c r="D216" s="33"/>
      <c r="E216" s="33"/>
    </row>
    <row r="217" spans="1:5" ht="11.25">
      <c r="A217" s="3"/>
      <c r="B217" s="34"/>
      <c r="C217" s="33"/>
      <c r="D217" s="33"/>
      <c r="E217" s="33"/>
    </row>
    <row r="218" spans="1:5" ht="11.25">
      <c r="A218" s="3"/>
      <c r="B218" s="34"/>
      <c r="C218" s="33"/>
      <c r="D218" s="33"/>
      <c r="E218" s="33"/>
    </row>
    <row r="219" spans="1:5" ht="11.25">
      <c r="A219" s="3"/>
      <c r="B219" s="34"/>
      <c r="C219" s="33"/>
      <c r="D219" s="33"/>
      <c r="E219" s="33"/>
    </row>
    <row r="220" spans="1:5" ht="11.25">
      <c r="A220" s="3"/>
      <c r="B220" s="34"/>
      <c r="C220" s="33"/>
      <c r="D220" s="33"/>
      <c r="E220" s="33"/>
    </row>
    <row r="221" spans="1:5" ht="11.25">
      <c r="A221" s="3"/>
      <c r="B221" s="34"/>
      <c r="C221" s="33"/>
      <c r="D221" s="33"/>
      <c r="E221" s="33"/>
    </row>
    <row r="222" spans="1:5" ht="11.25">
      <c r="A222" s="3"/>
      <c r="B222" s="34"/>
      <c r="C222" s="33"/>
      <c r="D222" s="33"/>
      <c r="E222" s="33"/>
    </row>
    <row r="223" spans="1:5" ht="11.25">
      <c r="A223" s="3"/>
      <c r="B223" s="34"/>
      <c r="C223" s="33"/>
      <c r="D223" s="33"/>
      <c r="E223" s="33"/>
    </row>
    <row r="224" spans="1:5" ht="11.25">
      <c r="A224" s="3"/>
      <c r="B224" s="34"/>
      <c r="C224" s="33"/>
      <c r="D224" s="33"/>
      <c r="E224" s="33"/>
    </row>
    <row r="225" spans="1:5" ht="11.25">
      <c r="A225" s="3"/>
      <c r="B225" s="34"/>
      <c r="C225" s="33"/>
      <c r="D225" s="33"/>
      <c r="E225" s="33"/>
    </row>
    <row r="226" spans="1:5" ht="11.25">
      <c r="A226" s="3"/>
      <c r="B226" s="34"/>
      <c r="C226" s="33"/>
      <c r="D226" s="33"/>
      <c r="E226" s="33"/>
    </row>
    <row r="227" spans="1:5" ht="11.25">
      <c r="A227" s="3"/>
      <c r="B227" s="34"/>
      <c r="C227" s="33"/>
      <c r="D227" s="33"/>
      <c r="E227" s="33"/>
    </row>
    <row r="228" spans="1:5" ht="11.25">
      <c r="A228" s="3"/>
      <c r="B228" s="34"/>
      <c r="C228" s="33"/>
      <c r="D228" s="33"/>
      <c r="E228" s="33"/>
    </row>
    <row r="229" spans="1:5" ht="11.25">
      <c r="A229" s="3"/>
      <c r="B229" s="34"/>
      <c r="C229" s="33"/>
      <c r="D229" s="33"/>
      <c r="E229" s="33"/>
    </row>
    <row r="230" spans="1:5" ht="11.25">
      <c r="A230" s="3"/>
      <c r="B230" s="34"/>
      <c r="C230" s="33"/>
      <c r="D230" s="33"/>
      <c r="E230" s="33"/>
    </row>
    <row r="231" spans="1:5" ht="11.25">
      <c r="A231" s="3"/>
      <c r="B231" s="34"/>
      <c r="C231" s="33"/>
      <c r="D231" s="33"/>
      <c r="E231" s="33"/>
    </row>
    <row r="232" spans="1:5" ht="11.25">
      <c r="A232" s="3"/>
      <c r="B232" s="34"/>
      <c r="C232" s="33"/>
      <c r="D232" s="33"/>
      <c r="E232" s="33"/>
    </row>
    <row r="233" spans="1:5" ht="11.25">
      <c r="A233" s="3"/>
      <c r="B233" s="34"/>
      <c r="C233" s="33"/>
      <c r="D233" s="33"/>
      <c r="E233" s="33"/>
    </row>
    <row r="234" spans="1:5" ht="11.25">
      <c r="A234" s="3"/>
      <c r="B234" s="34"/>
      <c r="C234" s="33"/>
      <c r="D234" s="33"/>
      <c r="E234" s="33"/>
    </row>
    <row r="235" spans="1:5" ht="11.25">
      <c r="A235" s="3"/>
      <c r="B235" s="34"/>
      <c r="C235" s="33"/>
      <c r="D235" s="33"/>
      <c r="E235" s="33"/>
    </row>
    <row r="236" spans="1:5" ht="11.25">
      <c r="A236" s="3"/>
      <c r="B236" s="34"/>
      <c r="C236" s="33"/>
      <c r="D236" s="33"/>
      <c r="E236" s="33"/>
    </row>
    <row r="237" spans="1:5" ht="11.25">
      <c r="A237" s="3"/>
      <c r="B237" s="34"/>
      <c r="C237" s="33"/>
      <c r="D237" s="33"/>
      <c r="E237" s="33"/>
    </row>
    <row r="238" spans="1:5" ht="11.25">
      <c r="A238" s="3"/>
      <c r="B238" s="34"/>
      <c r="C238" s="33"/>
      <c r="D238" s="33"/>
      <c r="E238" s="33"/>
    </row>
    <row r="239" spans="1:5" ht="11.25">
      <c r="A239" s="3"/>
      <c r="B239" s="34"/>
      <c r="C239" s="33"/>
      <c r="D239" s="33"/>
      <c r="E239" s="33"/>
    </row>
    <row r="240" spans="1:5" ht="11.25">
      <c r="A240" s="3"/>
      <c r="B240" s="34"/>
      <c r="C240" s="33"/>
      <c r="D240" s="33"/>
      <c r="E240" s="33"/>
    </row>
    <row r="241" spans="1:5" ht="11.25">
      <c r="A241" s="3"/>
      <c r="B241" s="34"/>
      <c r="C241" s="33"/>
      <c r="D241" s="33"/>
      <c r="E241" s="33"/>
    </row>
    <row r="242" spans="1:5" ht="11.25">
      <c r="A242" s="3"/>
      <c r="B242" s="34"/>
      <c r="C242" s="33"/>
      <c r="D242" s="33"/>
      <c r="E242" s="33"/>
    </row>
    <row r="243" spans="1:5" ht="11.25">
      <c r="A243" s="3"/>
      <c r="B243" s="34"/>
      <c r="C243" s="33"/>
      <c r="D243" s="33"/>
      <c r="E243" s="33"/>
    </row>
    <row r="244" spans="1:5" ht="11.25">
      <c r="A244" s="3"/>
      <c r="B244" s="34"/>
      <c r="C244" s="33"/>
      <c r="D244" s="33"/>
      <c r="E244" s="33"/>
    </row>
    <row r="245" spans="1:5" ht="11.25">
      <c r="A245" s="3"/>
      <c r="B245" s="34"/>
      <c r="C245" s="33"/>
      <c r="D245" s="33"/>
      <c r="E245" s="33"/>
    </row>
    <row r="246" spans="1:5" ht="11.25">
      <c r="A246" s="3"/>
      <c r="B246" s="34"/>
      <c r="C246" s="33"/>
      <c r="D246" s="33"/>
      <c r="E246" s="33"/>
    </row>
    <row r="247" spans="1:5" ht="11.25">
      <c r="A247" s="3"/>
      <c r="B247" s="34"/>
      <c r="C247" s="33"/>
      <c r="D247" s="33"/>
      <c r="E247" s="33"/>
    </row>
    <row r="248" spans="1:5" ht="11.25">
      <c r="A248" s="3"/>
      <c r="B248" s="34"/>
      <c r="C248" s="33"/>
      <c r="D248" s="33"/>
      <c r="E248" s="33"/>
    </row>
    <row r="249" spans="1:5" ht="11.25">
      <c r="A249" s="3"/>
      <c r="B249" s="34"/>
      <c r="C249" s="33"/>
      <c r="D249" s="33"/>
      <c r="E249" s="33"/>
    </row>
    <row r="250" spans="1:5" ht="11.25">
      <c r="A250" s="3"/>
      <c r="B250" s="34"/>
      <c r="C250" s="33"/>
      <c r="D250" s="33"/>
      <c r="E250" s="33"/>
    </row>
    <row r="251" spans="1:5" ht="11.25">
      <c r="A251" s="3"/>
      <c r="B251" s="34"/>
      <c r="C251" s="33"/>
      <c r="D251" s="33"/>
      <c r="E251" s="33"/>
    </row>
    <row r="252" spans="1:5" ht="11.25">
      <c r="A252" s="3"/>
      <c r="B252" s="34"/>
      <c r="C252" s="33"/>
      <c r="D252" s="33"/>
      <c r="E252" s="33"/>
    </row>
    <row r="253" spans="1:5" ht="11.25">
      <c r="A253" s="3"/>
      <c r="B253" s="34"/>
      <c r="C253" s="33"/>
      <c r="D253" s="33"/>
      <c r="E253" s="33"/>
    </row>
    <row r="254" spans="1:5" ht="11.25">
      <c r="A254" s="3"/>
      <c r="B254" s="34"/>
      <c r="C254" s="33"/>
      <c r="D254" s="33"/>
      <c r="E254" s="33"/>
    </row>
    <row r="255" spans="1:5" ht="11.25">
      <c r="A255" s="3"/>
      <c r="B255" s="34"/>
      <c r="C255" s="33"/>
      <c r="D255" s="33"/>
      <c r="E255" s="33"/>
    </row>
    <row r="256" spans="1:5" ht="11.25">
      <c r="A256" s="3"/>
      <c r="B256" s="34"/>
      <c r="C256" s="33"/>
      <c r="D256" s="33"/>
      <c r="E256" s="33"/>
    </row>
    <row r="257" spans="1:5" ht="11.25">
      <c r="A257" s="3"/>
      <c r="B257" s="34"/>
      <c r="C257" s="33"/>
      <c r="D257" s="33"/>
      <c r="E257" s="33"/>
    </row>
    <row r="258" spans="1:5" ht="11.25">
      <c r="A258" s="3"/>
      <c r="B258" s="34"/>
      <c r="C258" s="33"/>
      <c r="D258" s="33"/>
      <c r="E258" s="33"/>
    </row>
    <row r="259" spans="1:5" ht="11.25">
      <c r="A259" s="3"/>
      <c r="B259" s="34"/>
      <c r="C259" s="33"/>
      <c r="D259" s="33"/>
      <c r="E259" s="33"/>
    </row>
    <row r="260" spans="1:5" ht="11.25">
      <c r="A260" s="3"/>
      <c r="B260" s="34"/>
      <c r="C260" s="33"/>
      <c r="D260" s="33"/>
      <c r="E260" s="33"/>
    </row>
    <row r="261" spans="1:5" ht="11.25">
      <c r="A261" s="3"/>
      <c r="B261" s="34"/>
      <c r="C261" s="33"/>
      <c r="D261" s="33"/>
      <c r="E261" s="33"/>
    </row>
    <row r="262" spans="1:5" ht="11.25">
      <c r="A262" s="3"/>
      <c r="B262" s="34"/>
      <c r="C262" s="33"/>
      <c r="D262" s="33"/>
      <c r="E262" s="33"/>
    </row>
    <row r="263" spans="1:5" ht="11.25">
      <c r="A263" s="3"/>
      <c r="B263" s="34"/>
      <c r="C263" s="33"/>
      <c r="D263" s="33"/>
      <c r="E263" s="33"/>
    </row>
    <row r="264" spans="1:5" ht="11.25">
      <c r="A264" s="3"/>
      <c r="B264" s="34"/>
      <c r="C264" s="33"/>
      <c r="D264" s="33"/>
      <c r="E264" s="33"/>
    </row>
    <row r="265" spans="1:5" ht="11.25">
      <c r="A265" s="3"/>
      <c r="B265" s="34"/>
      <c r="C265" s="33"/>
      <c r="D265" s="33"/>
      <c r="E265" s="33"/>
    </row>
    <row r="266" spans="1:5" ht="11.25">
      <c r="A266" s="3"/>
      <c r="B266" s="34"/>
      <c r="C266" s="33"/>
      <c r="D266" s="33"/>
      <c r="E266" s="33"/>
    </row>
    <row r="267" spans="1:5" ht="11.25">
      <c r="A267" s="3"/>
      <c r="B267" s="34"/>
      <c r="C267" s="33"/>
      <c r="D267" s="33"/>
      <c r="E267" s="33"/>
    </row>
    <row r="268" spans="1:5" ht="11.25">
      <c r="A268" s="3"/>
      <c r="B268" s="34"/>
      <c r="C268" s="33"/>
      <c r="D268" s="33"/>
      <c r="E268" s="33"/>
    </row>
    <row r="269" spans="1:5" ht="11.25">
      <c r="A269" s="3"/>
      <c r="B269" s="34"/>
      <c r="C269" s="33"/>
      <c r="D269" s="33"/>
      <c r="E269" s="33"/>
    </row>
    <row r="270" spans="1:5" ht="11.25">
      <c r="A270" s="3"/>
      <c r="B270" s="34"/>
      <c r="C270" s="33"/>
      <c r="D270" s="33"/>
      <c r="E270" s="33"/>
    </row>
    <row r="271" spans="1:5" ht="11.25">
      <c r="A271" s="3"/>
      <c r="B271" s="34"/>
      <c r="C271" s="33"/>
      <c r="D271" s="33"/>
      <c r="E271" s="33"/>
    </row>
    <row r="272" spans="1:5" ht="11.25">
      <c r="A272" s="3"/>
      <c r="B272" s="34"/>
      <c r="C272" s="33"/>
      <c r="D272" s="33"/>
      <c r="E272" s="33"/>
    </row>
    <row r="273" spans="1:5" ht="11.25">
      <c r="A273" s="3"/>
      <c r="B273" s="34"/>
      <c r="C273" s="33"/>
      <c r="D273" s="33"/>
      <c r="E273" s="33"/>
    </row>
    <row r="274" spans="1:5" ht="11.25">
      <c r="A274" s="3"/>
      <c r="B274" s="34"/>
      <c r="C274" s="33"/>
      <c r="D274" s="33"/>
      <c r="E274" s="33"/>
    </row>
    <row r="275" spans="1:5" ht="11.25">
      <c r="A275" s="3"/>
      <c r="B275" s="34"/>
      <c r="C275" s="33"/>
      <c r="D275" s="33"/>
      <c r="E275" s="33"/>
    </row>
    <row r="276" spans="1:5" ht="11.25">
      <c r="A276" s="3"/>
      <c r="B276" s="34"/>
      <c r="C276" s="33"/>
      <c r="D276" s="33"/>
      <c r="E276" s="33"/>
    </row>
    <row r="277" spans="1:5" ht="11.25">
      <c r="A277" s="3"/>
      <c r="B277" s="34"/>
      <c r="C277" s="33"/>
      <c r="D277" s="33"/>
      <c r="E277" s="33"/>
    </row>
    <row r="278" spans="1:5" ht="11.25">
      <c r="A278" s="3"/>
      <c r="B278" s="34"/>
      <c r="C278" s="33"/>
      <c r="D278" s="33"/>
      <c r="E278" s="33"/>
    </row>
    <row r="279" spans="1:5" ht="11.25">
      <c r="A279" s="3"/>
      <c r="B279" s="34"/>
      <c r="C279" s="33"/>
      <c r="D279" s="33"/>
      <c r="E279" s="33"/>
    </row>
    <row r="280" spans="1:5" ht="11.25">
      <c r="A280" s="3"/>
      <c r="B280" s="34"/>
      <c r="C280" s="33"/>
      <c r="D280" s="33"/>
      <c r="E280" s="33"/>
    </row>
    <row r="281" spans="1:5" ht="11.25">
      <c r="A281" s="3"/>
      <c r="B281" s="34"/>
      <c r="C281" s="33"/>
      <c r="D281" s="33"/>
      <c r="E281" s="33"/>
    </row>
    <row r="282" spans="1:5" ht="11.25">
      <c r="A282" s="3"/>
      <c r="B282" s="34"/>
      <c r="C282" s="33"/>
      <c r="D282" s="33"/>
      <c r="E282" s="33"/>
    </row>
    <row r="283" spans="1:5" ht="11.25">
      <c r="A283" s="3"/>
      <c r="B283" s="34"/>
      <c r="C283" s="33"/>
      <c r="D283" s="33"/>
      <c r="E283" s="33"/>
    </row>
    <row r="284" spans="1:5" ht="11.25">
      <c r="A284" s="3"/>
      <c r="B284" s="34"/>
      <c r="C284" s="33"/>
      <c r="D284" s="33"/>
      <c r="E284" s="33"/>
    </row>
    <row r="285" spans="1:5" ht="11.25">
      <c r="A285" s="3"/>
      <c r="B285" s="34"/>
      <c r="C285" s="33"/>
      <c r="D285" s="33"/>
      <c r="E285" s="33"/>
    </row>
    <row r="286" spans="1:5" ht="11.25">
      <c r="A286" s="3"/>
      <c r="B286" s="34"/>
      <c r="C286" s="33"/>
      <c r="D286" s="33"/>
      <c r="E286" s="33"/>
    </row>
    <row r="287" spans="1:5" ht="11.25">
      <c r="A287" s="3"/>
      <c r="B287" s="34"/>
      <c r="C287" s="33"/>
      <c r="D287" s="33"/>
      <c r="E287" s="33"/>
    </row>
    <row r="288" spans="1:5" ht="11.25">
      <c r="A288" s="3"/>
      <c r="B288" s="34"/>
      <c r="C288" s="33"/>
      <c r="D288" s="33"/>
      <c r="E288" s="33"/>
    </row>
    <row r="289" spans="1:5" ht="11.25">
      <c r="A289" s="3"/>
      <c r="B289" s="34"/>
      <c r="C289" s="33"/>
      <c r="D289" s="33"/>
      <c r="E289" s="33"/>
    </row>
    <row r="290" spans="1:5" ht="11.25">
      <c r="A290" s="3"/>
      <c r="B290" s="34"/>
      <c r="C290" s="33"/>
      <c r="D290" s="33"/>
      <c r="E290" s="33"/>
    </row>
    <row r="291" spans="1:5" ht="11.25">
      <c r="A291" s="3"/>
      <c r="B291" s="34"/>
      <c r="C291" s="33"/>
      <c r="D291" s="33"/>
      <c r="E291" s="33"/>
    </row>
    <row r="292" spans="1:5" ht="11.25">
      <c r="A292" s="3"/>
      <c r="B292" s="34"/>
      <c r="C292" s="33"/>
      <c r="D292" s="33"/>
      <c r="E292" s="33"/>
    </row>
    <row r="293" spans="1:5" ht="11.25">
      <c r="A293" s="3"/>
      <c r="B293" s="34"/>
      <c r="C293" s="33"/>
      <c r="D293" s="33"/>
      <c r="E293" s="33"/>
    </row>
    <row r="294" spans="1:5" ht="11.25">
      <c r="A294" s="3"/>
      <c r="B294" s="34"/>
      <c r="C294" s="33"/>
      <c r="D294" s="33"/>
      <c r="E294" s="33"/>
    </row>
    <row r="295" spans="1:5" ht="11.25">
      <c r="A295" s="3"/>
      <c r="B295" s="34"/>
      <c r="C295" s="33"/>
      <c r="D295" s="33"/>
      <c r="E295" s="33"/>
    </row>
    <row r="296" spans="1:5" ht="11.25">
      <c r="A296" s="3"/>
      <c r="B296" s="34"/>
      <c r="C296" s="33"/>
      <c r="D296" s="33"/>
      <c r="E296" s="33"/>
    </row>
    <row r="297" spans="1:5" ht="11.25">
      <c r="A297" s="3"/>
      <c r="B297" s="34"/>
      <c r="C297" s="33"/>
      <c r="D297" s="33"/>
      <c r="E297" s="33"/>
    </row>
    <row r="298" spans="1:5" ht="11.25">
      <c r="A298" s="3"/>
      <c r="B298" s="34"/>
      <c r="C298" s="33"/>
      <c r="D298" s="33"/>
      <c r="E298" s="33"/>
    </row>
    <row r="299" spans="1:5" ht="11.25">
      <c r="A299" s="3"/>
      <c r="B299" s="34"/>
      <c r="C299" s="33"/>
      <c r="D299" s="33"/>
      <c r="E299" s="33"/>
    </row>
    <row r="300" spans="1:5" ht="11.25">
      <c r="A300" s="3"/>
      <c r="B300" s="34"/>
      <c r="C300" s="33"/>
      <c r="D300" s="33"/>
      <c r="E300" s="33"/>
    </row>
    <row r="301" spans="1:5" ht="11.25">
      <c r="A301" s="3"/>
      <c r="B301" s="34"/>
      <c r="C301" s="33"/>
      <c r="D301" s="33"/>
      <c r="E301" s="33"/>
    </row>
    <row r="302" spans="1:5" ht="11.25">
      <c r="A302" s="3"/>
      <c r="B302" s="34"/>
      <c r="C302" s="33"/>
      <c r="D302" s="33"/>
      <c r="E302" s="33"/>
    </row>
    <row r="303" spans="1:5" ht="11.25">
      <c r="A303" s="3"/>
      <c r="B303" s="34"/>
      <c r="C303" s="33"/>
      <c r="D303" s="33"/>
      <c r="E303" s="33"/>
    </row>
    <row r="304" spans="1:5" ht="11.25">
      <c r="A304" s="3"/>
      <c r="B304" s="34"/>
      <c r="C304" s="33"/>
      <c r="D304" s="33"/>
      <c r="E304" s="33"/>
    </row>
    <row r="305" spans="1:5" ht="11.25">
      <c r="A305" s="3"/>
      <c r="B305" s="34"/>
      <c r="C305" s="33"/>
      <c r="D305" s="33"/>
      <c r="E305" s="33"/>
    </row>
    <row r="306" spans="1:5" ht="11.25">
      <c r="A306" s="3"/>
      <c r="B306" s="34"/>
      <c r="C306" s="33"/>
      <c r="D306" s="33"/>
      <c r="E306" s="33"/>
    </row>
    <row r="307" spans="1:5" ht="11.25">
      <c r="A307" s="3"/>
      <c r="B307" s="34"/>
      <c r="C307" s="33"/>
      <c r="D307" s="33"/>
      <c r="E307" s="33"/>
    </row>
    <row r="308" spans="1:5" ht="11.25">
      <c r="A308" s="3"/>
      <c r="B308" s="34"/>
      <c r="C308" s="33"/>
      <c r="D308" s="33"/>
      <c r="E308" s="33"/>
    </row>
    <row r="309" spans="1:5" ht="11.25">
      <c r="A309" s="3"/>
      <c r="B309" s="34"/>
      <c r="C309" s="33"/>
      <c r="D309" s="33"/>
      <c r="E309" s="33"/>
    </row>
    <row r="310" spans="1:5" ht="11.25">
      <c r="A310" s="3"/>
      <c r="B310" s="34"/>
      <c r="C310" s="33"/>
      <c r="D310" s="33"/>
      <c r="E310" s="33"/>
    </row>
    <row r="311" spans="1:5" ht="11.25">
      <c r="A311" s="3"/>
      <c r="B311" s="34"/>
      <c r="C311" s="33"/>
      <c r="D311" s="33"/>
      <c r="E311" s="33"/>
    </row>
    <row r="312" spans="1:5" ht="11.25">
      <c r="A312" s="3"/>
      <c r="B312" s="34"/>
      <c r="C312" s="33"/>
      <c r="D312" s="33"/>
      <c r="E312" s="33"/>
    </row>
    <row r="313" spans="1:5" ht="11.25">
      <c r="A313" s="3"/>
      <c r="B313" s="34"/>
      <c r="C313" s="33"/>
      <c r="D313" s="33"/>
      <c r="E313" s="33"/>
    </row>
    <row r="314" spans="1:5" ht="11.25">
      <c r="A314" s="3"/>
      <c r="B314" s="34"/>
      <c r="C314" s="33"/>
      <c r="D314" s="33"/>
      <c r="E314" s="33"/>
    </row>
    <row r="315" spans="1:5" ht="11.25">
      <c r="A315" s="3"/>
      <c r="B315" s="34"/>
      <c r="C315" s="33"/>
      <c r="D315" s="33"/>
      <c r="E315" s="33"/>
    </row>
    <row r="316" spans="1:5" ht="11.25">
      <c r="A316" s="3"/>
      <c r="B316" s="34"/>
      <c r="C316" s="33"/>
      <c r="D316" s="33"/>
      <c r="E316" s="33"/>
    </row>
    <row r="317" spans="1:5" ht="11.25">
      <c r="A317" s="3"/>
      <c r="B317" s="34"/>
      <c r="C317" s="33"/>
      <c r="D317" s="33"/>
      <c r="E317" s="33"/>
    </row>
    <row r="318" spans="1:5" ht="11.25">
      <c r="A318" s="3"/>
      <c r="B318" s="34"/>
      <c r="C318" s="33"/>
      <c r="D318" s="33"/>
      <c r="E318" s="33"/>
    </row>
    <row r="319" spans="1:5" ht="11.25">
      <c r="A319" s="3"/>
      <c r="B319" s="34"/>
      <c r="C319" s="33"/>
      <c r="D319" s="33"/>
      <c r="E319" s="33"/>
    </row>
    <row r="320" spans="1:5" ht="11.25">
      <c r="A320" s="3"/>
      <c r="B320" s="34"/>
      <c r="C320" s="33"/>
      <c r="D320" s="33"/>
      <c r="E320" s="33"/>
    </row>
    <row r="321" spans="1:5" ht="11.25">
      <c r="A321" s="3"/>
      <c r="B321" s="34"/>
      <c r="C321" s="33"/>
      <c r="D321" s="33"/>
      <c r="E321" s="33"/>
    </row>
    <row r="322" spans="1:5" ht="11.25">
      <c r="A322" s="3"/>
      <c r="B322" s="34"/>
      <c r="C322" s="33"/>
      <c r="D322" s="33"/>
      <c r="E322" s="33"/>
    </row>
    <row r="323" spans="1:5" ht="11.25">
      <c r="A323" s="3"/>
      <c r="B323" s="34"/>
      <c r="C323" s="33"/>
      <c r="D323" s="33"/>
      <c r="E323" s="33"/>
    </row>
    <row r="324" spans="1:5" ht="11.25">
      <c r="A324" s="3"/>
      <c r="B324" s="34"/>
      <c r="C324" s="33"/>
      <c r="D324" s="33"/>
      <c r="E324" s="33"/>
    </row>
    <row r="325" spans="1:5" ht="11.25">
      <c r="A325" s="3"/>
      <c r="B325" s="34"/>
      <c r="C325" s="33"/>
      <c r="D325" s="33"/>
      <c r="E325" s="33"/>
    </row>
    <row r="326" spans="1:5" ht="11.25">
      <c r="A326" s="3"/>
      <c r="B326" s="34"/>
      <c r="C326" s="33"/>
      <c r="D326" s="33"/>
      <c r="E326" s="33"/>
    </row>
    <row r="327" spans="1:5" ht="11.25">
      <c r="A327" s="3"/>
      <c r="B327" s="34"/>
      <c r="C327" s="33"/>
      <c r="D327" s="33"/>
      <c r="E327" s="33"/>
    </row>
    <row r="328" spans="1:5" ht="11.25">
      <c r="A328" s="3"/>
      <c r="B328" s="34"/>
      <c r="C328" s="33"/>
      <c r="D328" s="33"/>
      <c r="E328" s="33"/>
    </row>
    <row r="329" spans="1:5" ht="11.25">
      <c r="A329" s="3"/>
      <c r="B329" s="34"/>
      <c r="C329" s="33"/>
      <c r="D329" s="33"/>
      <c r="E329" s="33"/>
    </row>
    <row r="330" spans="1:5" ht="11.25">
      <c r="A330" s="3"/>
      <c r="B330" s="34"/>
      <c r="C330" s="33"/>
      <c r="D330" s="33"/>
      <c r="E330" s="33"/>
    </row>
    <row r="331" spans="1:5" ht="11.25">
      <c r="A331" s="3"/>
      <c r="B331" s="34"/>
      <c r="C331" s="33"/>
      <c r="D331" s="33"/>
      <c r="E331" s="33"/>
    </row>
    <row r="332" spans="1:5" ht="11.25">
      <c r="A332" s="3"/>
      <c r="B332" s="34"/>
      <c r="C332" s="33"/>
      <c r="D332" s="33"/>
      <c r="E332" s="33"/>
    </row>
    <row r="333" spans="1:5" ht="11.25">
      <c r="A333" s="3"/>
      <c r="B333" s="34"/>
      <c r="C333" s="33"/>
      <c r="D333" s="33"/>
      <c r="E333" s="33"/>
    </row>
    <row r="334" spans="1:5" ht="11.25">
      <c r="A334" s="3"/>
      <c r="B334" s="34"/>
      <c r="C334" s="33"/>
      <c r="D334" s="33"/>
      <c r="E334" s="33"/>
    </row>
    <row r="335" spans="1:5" ht="11.25">
      <c r="A335" s="3"/>
      <c r="B335" s="34"/>
      <c r="C335" s="33"/>
      <c r="D335" s="33"/>
      <c r="E335" s="33"/>
    </row>
    <row r="336" spans="1:5" ht="11.25">
      <c r="A336" s="3"/>
      <c r="B336" s="34"/>
      <c r="C336" s="33"/>
      <c r="D336" s="33"/>
      <c r="E336" s="33"/>
    </row>
    <row r="337" spans="1:5" ht="11.25">
      <c r="A337" s="3"/>
      <c r="B337" s="34"/>
      <c r="C337" s="33"/>
      <c r="D337" s="33"/>
      <c r="E337" s="33"/>
    </row>
    <row r="338" spans="1:5" ht="11.25">
      <c r="A338" s="3"/>
      <c r="B338" s="34"/>
      <c r="C338" s="33"/>
      <c r="D338" s="33"/>
      <c r="E338" s="33"/>
    </row>
    <row r="339" spans="1:5" ht="11.25">
      <c r="A339" s="3"/>
      <c r="B339" s="34"/>
      <c r="C339" s="33"/>
      <c r="D339" s="33"/>
      <c r="E339" s="33"/>
    </row>
    <row r="340" spans="1:5" ht="11.25">
      <c r="A340" s="3"/>
      <c r="B340" s="34"/>
      <c r="C340" s="33"/>
      <c r="D340" s="33"/>
      <c r="E340" s="33"/>
    </row>
    <row r="341" spans="1:5" ht="11.25">
      <c r="A341" s="3"/>
      <c r="B341" s="34"/>
      <c r="C341" s="33"/>
      <c r="D341" s="33"/>
      <c r="E341" s="33"/>
    </row>
    <row r="342" spans="1:5" ht="11.25">
      <c r="A342" s="3"/>
      <c r="B342" s="34"/>
      <c r="C342" s="33"/>
      <c r="D342" s="33"/>
      <c r="E342" s="33"/>
    </row>
    <row r="343" spans="1:5" ht="11.25">
      <c r="A343" s="3"/>
      <c r="B343" s="34"/>
      <c r="C343" s="33"/>
      <c r="D343" s="33"/>
      <c r="E343" s="33"/>
    </row>
    <row r="344" spans="1:5" ht="11.25">
      <c r="A344" s="3"/>
      <c r="B344" s="34"/>
      <c r="C344" s="33"/>
      <c r="D344" s="33"/>
      <c r="E344" s="33"/>
    </row>
    <row r="345" spans="1:5" ht="11.25">
      <c r="A345" s="3"/>
      <c r="B345" s="34"/>
      <c r="C345" s="33"/>
      <c r="D345" s="33"/>
      <c r="E345" s="33"/>
    </row>
    <row r="346" spans="1:5" ht="11.25">
      <c r="A346" s="3"/>
      <c r="B346" s="34"/>
      <c r="C346" s="33"/>
      <c r="D346" s="33"/>
      <c r="E346" s="33"/>
    </row>
    <row r="347" spans="1:5" ht="11.25">
      <c r="A347" s="3"/>
      <c r="B347" s="34"/>
      <c r="C347" s="33"/>
      <c r="D347" s="33"/>
      <c r="E347" s="33"/>
    </row>
    <row r="348" spans="1:5" ht="11.25">
      <c r="A348" s="3"/>
      <c r="B348" s="34"/>
      <c r="C348" s="33"/>
      <c r="D348" s="33"/>
      <c r="E348" s="33"/>
    </row>
    <row r="349" spans="1:5" ht="11.25">
      <c r="A349" s="3"/>
      <c r="B349" s="34"/>
      <c r="C349" s="33"/>
      <c r="D349" s="33"/>
      <c r="E349" s="33"/>
    </row>
    <row r="350" spans="1:5" ht="11.25">
      <c r="A350" s="3"/>
      <c r="B350" s="34"/>
      <c r="C350" s="33"/>
      <c r="D350" s="33"/>
      <c r="E350" s="33"/>
    </row>
    <row r="351" spans="1:5" ht="11.25">
      <c r="A351" s="3"/>
      <c r="B351" s="34"/>
      <c r="C351" s="33"/>
      <c r="D351" s="33"/>
      <c r="E351" s="33"/>
    </row>
    <row r="352" spans="1:5" ht="11.25">
      <c r="A352" s="3"/>
      <c r="B352" s="34"/>
      <c r="C352" s="33"/>
      <c r="D352" s="33"/>
      <c r="E352" s="33"/>
    </row>
    <row r="353" spans="1:5" ht="11.25">
      <c r="A353" s="3"/>
      <c r="B353" s="34"/>
      <c r="C353" s="33"/>
      <c r="D353" s="33"/>
      <c r="E353" s="33"/>
    </row>
    <row r="354" spans="1:5" ht="11.25">
      <c r="A354" s="3"/>
      <c r="B354" s="34"/>
      <c r="C354" s="33"/>
      <c r="D354" s="33"/>
      <c r="E354" s="33"/>
    </row>
    <row r="355" spans="1:5" ht="11.25">
      <c r="A355" s="3"/>
      <c r="B355" s="34"/>
      <c r="C355" s="33"/>
      <c r="D355" s="33"/>
      <c r="E355" s="33"/>
    </row>
    <row r="356" spans="1:5" ht="11.25">
      <c r="A356" s="3"/>
      <c r="B356" s="34"/>
      <c r="C356" s="33"/>
      <c r="D356" s="33"/>
      <c r="E356" s="33"/>
    </row>
    <row r="357" spans="1:5" ht="11.25">
      <c r="A357" s="3"/>
      <c r="B357" s="34"/>
      <c r="C357" s="33"/>
      <c r="D357" s="33"/>
      <c r="E357" s="33"/>
    </row>
    <row r="358" spans="1:5" ht="11.25">
      <c r="A358" s="3"/>
      <c r="B358" s="34"/>
      <c r="C358" s="33"/>
      <c r="D358" s="33"/>
      <c r="E358" s="33"/>
    </row>
    <row r="359" spans="1:5" ht="11.25">
      <c r="A359" s="3"/>
      <c r="B359" s="34"/>
      <c r="C359" s="33"/>
      <c r="D359" s="33"/>
      <c r="E359" s="33"/>
    </row>
    <row r="360" spans="1:5" ht="11.25">
      <c r="A360" s="3"/>
      <c r="B360" s="34"/>
      <c r="C360" s="33"/>
      <c r="D360" s="33"/>
      <c r="E360" s="33"/>
    </row>
    <row r="361" spans="1:5" ht="11.25">
      <c r="A361" s="3"/>
      <c r="B361" s="34"/>
      <c r="C361" s="33"/>
      <c r="D361" s="33"/>
      <c r="E361" s="33"/>
    </row>
    <row r="362" spans="1:5" ht="11.25">
      <c r="A362" s="3"/>
      <c r="B362" s="34"/>
      <c r="C362" s="33"/>
      <c r="D362" s="33"/>
      <c r="E362" s="33"/>
    </row>
    <row r="363" spans="1:5" ht="11.25">
      <c r="A363" s="3"/>
      <c r="B363" s="34"/>
      <c r="C363" s="33"/>
      <c r="D363" s="33"/>
      <c r="E363" s="33"/>
    </row>
    <row r="364" spans="1:5" ht="11.25">
      <c r="A364" s="3"/>
      <c r="B364" s="34"/>
      <c r="C364" s="33"/>
      <c r="D364" s="33"/>
      <c r="E364" s="33"/>
    </row>
    <row r="365" spans="1:5" ht="11.25">
      <c r="A365" s="3"/>
      <c r="B365" s="34"/>
      <c r="C365" s="33"/>
      <c r="D365" s="33"/>
      <c r="E365" s="33"/>
    </row>
    <row r="366" spans="1:5" ht="11.25">
      <c r="A366" s="3"/>
      <c r="B366" s="34"/>
      <c r="C366" s="33"/>
      <c r="D366" s="33"/>
      <c r="E366" s="33"/>
    </row>
    <row r="367" spans="1:5" ht="11.25">
      <c r="A367" s="3"/>
      <c r="B367" s="34"/>
      <c r="C367" s="33"/>
      <c r="D367" s="33"/>
      <c r="E367" s="33"/>
    </row>
    <row r="368" spans="1:5" ht="11.25">
      <c r="A368" s="3"/>
      <c r="B368" s="34"/>
      <c r="C368" s="33"/>
      <c r="D368" s="33"/>
      <c r="E368" s="33"/>
    </row>
    <row r="369" spans="1:5" ht="11.25">
      <c r="A369" s="3"/>
      <c r="B369" s="34"/>
      <c r="C369" s="33"/>
      <c r="D369" s="33"/>
      <c r="E369" s="33"/>
    </row>
    <row r="370" spans="1:5" ht="11.25">
      <c r="A370" s="3"/>
      <c r="B370" s="34"/>
      <c r="C370" s="33"/>
      <c r="D370" s="33"/>
      <c r="E370" s="33"/>
    </row>
    <row r="371" spans="1:5" ht="11.25">
      <c r="A371" s="3"/>
      <c r="B371" s="34"/>
      <c r="C371" s="33"/>
      <c r="D371" s="33"/>
      <c r="E371" s="33"/>
    </row>
    <row r="372" spans="1:5" ht="11.25">
      <c r="A372" s="3"/>
      <c r="B372" s="34"/>
      <c r="C372" s="33"/>
      <c r="D372" s="33"/>
      <c r="E372" s="33"/>
    </row>
    <row r="373" spans="1:5" ht="11.25">
      <c r="A373" s="3"/>
      <c r="B373" s="34"/>
      <c r="C373" s="33"/>
      <c r="D373" s="33"/>
      <c r="E373" s="33"/>
    </row>
    <row r="374" spans="1:5" ht="11.25">
      <c r="A374" s="3"/>
      <c r="B374" s="34"/>
      <c r="C374" s="33"/>
      <c r="D374" s="33"/>
      <c r="E374" s="33"/>
    </row>
    <row r="375" spans="1:5" ht="11.25">
      <c r="A375" s="3"/>
      <c r="B375" s="34"/>
      <c r="C375" s="33"/>
      <c r="D375" s="33"/>
      <c r="E375" s="33"/>
    </row>
    <row r="376" spans="1:5" ht="11.25">
      <c r="A376" s="3"/>
      <c r="B376" s="34"/>
      <c r="C376" s="33"/>
      <c r="D376" s="33"/>
      <c r="E376" s="33"/>
    </row>
    <row r="377" spans="1:5" ht="11.25">
      <c r="A377" s="3"/>
      <c r="B377" s="34"/>
      <c r="C377" s="33"/>
      <c r="D377" s="33"/>
      <c r="E377" s="33"/>
    </row>
    <row r="378" spans="1:5" ht="11.25">
      <c r="A378" s="3"/>
      <c r="B378" s="34"/>
      <c r="C378" s="33"/>
      <c r="D378" s="33"/>
      <c r="E378" s="33"/>
    </row>
    <row r="379" spans="1:5" ht="11.25">
      <c r="A379" s="3"/>
      <c r="B379" s="34"/>
      <c r="C379" s="33"/>
      <c r="D379" s="33"/>
      <c r="E379" s="33"/>
    </row>
    <row r="380" spans="1:5" ht="11.25">
      <c r="A380" s="3"/>
      <c r="B380" s="34"/>
      <c r="C380" s="33"/>
      <c r="D380" s="33"/>
      <c r="E380" s="33"/>
    </row>
    <row r="381" spans="1:5" ht="11.25">
      <c r="A381" s="3"/>
      <c r="B381" s="34"/>
      <c r="C381" s="33"/>
      <c r="D381" s="33"/>
      <c r="E381" s="33"/>
    </row>
    <row r="382" spans="1:5" ht="11.25">
      <c r="A382" s="3"/>
      <c r="B382" s="34"/>
      <c r="C382" s="33"/>
      <c r="D382" s="33"/>
      <c r="E382" s="33"/>
    </row>
    <row r="383" spans="1:5" ht="11.25">
      <c r="A383" s="3"/>
      <c r="B383" s="34"/>
      <c r="C383" s="33"/>
      <c r="D383" s="33"/>
      <c r="E383" s="33"/>
    </row>
    <row r="384" spans="1:5" ht="11.25">
      <c r="A384" s="3"/>
      <c r="B384" s="34"/>
      <c r="C384" s="33"/>
      <c r="D384" s="33"/>
      <c r="E384" s="33"/>
    </row>
    <row r="385" spans="1:5" ht="11.25">
      <c r="A385" s="3"/>
      <c r="B385" s="34"/>
      <c r="C385" s="33"/>
      <c r="D385" s="33"/>
      <c r="E385" s="33"/>
    </row>
    <row r="386" spans="1:5" ht="11.25">
      <c r="A386" s="3"/>
      <c r="B386" s="34"/>
      <c r="C386" s="33"/>
      <c r="D386" s="33"/>
      <c r="E386" s="33"/>
    </row>
    <row r="387" spans="1:5" ht="11.25">
      <c r="A387" s="3"/>
      <c r="B387" s="34"/>
      <c r="C387" s="33"/>
      <c r="D387" s="33"/>
      <c r="E387" s="33"/>
    </row>
    <row r="388" spans="1:5" ht="11.25">
      <c r="A388" s="3"/>
      <c r="B388" s="34"/>
      <c r="C388" s="33"/>
      <c r="D388" s="33"/>
      <c r="E388" s="33"/>
    </row>
    <row r="389" spans="1:5" ht="11.25">
      <c r="A389" s="3"/>
      <c r="B389" s="34"/>
      <c r="C389" s="33"/>
      <c r="D389" s="33"/>
      <c r="E389" s="33"/>
    </row>
    <row r="390" spans="1:5" ht="11.25">
      <c r="A390" s="3"/>
      <c r="B390" s="34"/>
      <c r="C390" s="33"/>
      <c r="D390" s="33"/>
      <c r="E390" s="33"/>
    </row>
    <row r="391" spans="1:5" ht="11.25">
      <c r="A391" s="3"/>
      <c r="B391" s="34"/>
      <c r="C391" s="33"/>
      <c r="D391" s="33"/>
      <c r="E391" s="33"/>
    </row>
    <row r="392" spans="1:5" ht="11.25">
      <c r="A392" s="3"/>
      <c r="B392" s="34"/>
      <c r="C392" s="33"/>
      <c r="D392" s="33"/>
      <c r="E392" s="33"/>
    </row>
    <row r="393" spans="1:5" ht="11.25">
      <c r="A393" s="3"/>
      <c r="B393" s="34"/>
      <c r="C393" s="33"/>
      <c r="D393" s="33"/>
      <c r="E393" s="33"/>
    </row>
    <row r="394" spans="1:5" ht="11.25">
      <c r="A394" s="3"/>
      <c r="B394" s="34"/>
      <c r="C394" s="33"/>
      <c r="D394" s="33"/>
      <c r="E394" s="33"/>
    </row>
    <row r="395" spans="1:5" ht="11.25">
      <c r="A395" s="3"/>
      <c r="B395" s="34"/>
      <c r="C395" s="33"/>
      <c r="D395" s="33"/>
      <c r="E395" s="33"/>
    </row>
    <row r="396" spans="1:5" ht="11.25">
      <c r="A396" s="3"/>
      <c r="B396" s="34"/>
      <c r="C396" s="33"/>
      <c r="D396" s="33"/>
      <c r="E396" s="33"/>
    </row>
    <row r="397" spans="1:5" ht="11.25">
      <c r="A397" s="3"/>
      <c r="B397" s="34"/>
      <c r="C397" s="33"/>
      <c r="D397" s="33"/>
      <c r="E397" s="33"/>
    </row>
    <row r="398" spans="1:5" ht="11.25">
      <c r="A398" s="3"/>
      <c r="B398" s="34"/>
      <c r="C398" s="33"/>
      <c r="D398" s="33"/>
      <c r="E398" s="33"/>
    </row>
    <row r="399" spans="1:5" ht="11.25">
      <c r="A399" s="3"/>
      <c r="B399" s="34"/>
      <c r="C399" s="33"/>
      <c r="D399" s="33"/>
      <c r="E399" s="33"/>
    </row>
    <row r="400" spans="1:5" ht="11.25">
      <c r="A400" s="3"/>
      <c r="B400" s="34"/>
      <c r="C400" s="33"/>
      <c r="D400" s="33"/>
      <c r="E400" s="33"/>
    </row>
    <row r="401" spans="1:5" ht="11.25">
      <c r="A401" s="3"/>
      <c r="B401" s="34"/>
      <c r="C401" s="33"/>
      <c r="D401" s="33"/>
      <c r="E401" s="33"/>
    </row>
    <row r="402" spans="1:5" ht="11.25">
      <c r="A402" s="3"/>
      <c r="B402" s="34"/>
      <c r="C402" s="33"/>
      <c r="D402" s="33"/>
      <c r="E402" s="33"/>
    </row>
    <row r="403" spans="1:5" ht="11.25">
      <c r="A403" s="3"/>
      <c r="B403" s="34"/>
      <c r="C403" s="33"/>
      <c r="D403" s="33"/>
      <c r="E403" s="33"/>
    </row>
    <row r="404" spans="1:5" ht="11.25">
      <c r="A404" s="3"/>
      <c r="B404" s="34"/>
      <c r="C404" s="33"/>
      <c r="D404" s="33"/>
      <c r="E404" s="33"/>
    </row>
    <row r="405" spans="1:5" ht="11.25">
      <c r="A405" s="3"/>
      <c r="B405" s="34"/>
      <c r="C405" s="33"/>
      <c r="D405" s="33"/>
      <c r="E405" s="33"/>
    </row>
    <row r="406" spans="1:5" ht="11.25">
      <c r="A406" s="3"/>
      <c r="B406" s="34"/>
      <c r="C406" s="33"/>
      <c r="D406" s="33"/>
      <c r="E406" s="33"/>
    </row>
    <row r="407" spans="1:5" ht="11.25">
      <c r="A407" s="3"/>
      <c r="B407" s="34"/>
      <c r="C407" s="33"/>
      <c r="D407" s="33"/>
      <c r="E407" s="33"/>
    </row>
    <row r="408" spans="1:5" ht="11.25">
      <c r="A408" s="3"/>
      <c r="B408" s="34"/>
      <c r="C408" s="33"/>
      <c r="D408" s="33"/>
      <c r="E408" s="33"/>
    </row>
    <row r="409" spans="1:5" ht="11.25">
      <c r="A409" s="3"/>
      <c r="B409" s="34"/>
      <c r="C409" s="33"/>
      <c r="D409" s="33"/>
      <c r="E409" s="33"/>
    </row>
    <row r="410" spans="1:5" ht="11.25">
      <c r="A410" s="3"/>
      <c r="B410" s="34"/>
      <c r="C410" s="33"/>
      <c r="D410" s="33"/>
      <c r="E410" s="33"/>
    </row>
    <row r="411" spans="1:5" ht="11.25">
      <c r="A411" s="3"/>
      <c r="B411" s="34"/>
      <c r="C411" s="33"/>
      <c r="D411" s="33"/>
      <c r="E411" s="33"/>
    </row>
    <row r="412" spans="1:5" ht="11.25">
      <c r="A412" s="3"/>
      <c r="B412" s="34"/>
      <c r="C412" s="33"/>
      <c r="D412" s="33"/>
      <c r="E412" s="33"/>
    </row>
    <row r="413" spans="1:5" ht="11.25">
      <c r="A413" s="3"/>
      <c r="B413" s="34"/>
      <c r="C413" s="33"/>
      <c r="D413" s="33"/>
      <c r="E413" s="33"/>
    </row>
    <row r="414" spans="1:5" ht="11.25">
      <c r="A414" s="3"/>
      <c r="B414" s="34"/>
      <c r="C414" s="33"/>
      <c r="D414" s="33"/>
      <c r="E414" s="33"/>
    </row>
    <row r="415" spans="1:5" ht="11.25">
      <c r="A415" s="3"/>
      <c r="B415" s="34"/>
      <c r="C415" s="33"/>
      <c r="D415" s="33"/>
      <c r="E415" s="33"/>
    </row>
    <row r="416" spans="1:5" ht="11.25">
      <c r="A416" s="3"/>
      <c r="B416" s="34"/>
      <c r="C416" s="33"/>
      <c r="D416" s="33"/>
      <c r="E416" s="33"/>
    </row>
    <row r="417" spans="1:5" ht="11.25">
      <c r="A417" s="3"/>
      <c r="B417" s="34"/>
      <c r="C417" s="33"/>
      <c r="D417" s="33"/>
      <c r="E417" s="33"/>
    </row>
    <row r="418" spans="1:5" ht="11.25">
      <c r="A418" s="3"/>
      <c r="B418" s="34"/>
      <c r="C418" s="33"/>
      <c r="D418" s="33"/>
      <c r="E418" s="33"/>
    </row>
    <row r="419" spans="1:5" ht="11.25">
      <c r="A419" s="3"/>
      <c r="B419" s="34"/>
      <c r="C419" s="33"/>
      <c r="D419" s="33"/>
      <c r="E419" s="33"/>
    </row>
    <row r="420" spans="1:5" ht="11.25">
      <c r="A420" s="3"/>
      <c r="B420" s="34"/>
      <c r="C420" s="33"/>
      <c r="D420" s="33"/>
      <c r="E420" s="33"/>
    </row>
    <row r="421" spans="1:5" ht="11.25">
      <c r="A421" s="3"/>
      <c r="B421" s="34"/>
      <c r="C421" s="33"/>
      <c r="D421" s="33"/>
      <c r="E421" s="33"/>
    </row>
    <row r="422" spans="1:5" ht="11.25">
      <c r="A422" s="3"/>
      <c r="B422" s="34"/>
      <c r="C422" s="33"/>
      <c r="D422" s="33"/>
      <c r="E422" s="33"/>
    </row>
    <row r="423" spans="1:5" ht="11.25">
      <c r="A423" s="3"/>
      <c r="B423" s="34"/>
      <c r="C423" s="33"/>
      <c r="D423" s="33"/>
      <c r="E423" s="33"/>
    </row>
    <row r="424" spans="1:5" ht="11.25">
      <c r="A424" s="3"/>
      <c r="B424" s="34"/>
      <c r="C424" s="33"/>
      <c r="D424" s="33"/>
      <c r="E424" s="33"/>
    </row>
    <row r="425" spans="1:5" ht="11.25">
      <c r="A425" s="3"/>
      <c r="B425" s="34"/>
      <c r="C425" s="33"/>
      <c r="D425" s="33"/>
      <c r="E425" s="33"/>
    </row>
    <row r="426" spans="1:5" ht="11.25">
      <c r="A426" s="3"/>
      <c r="B426" s="34"/>
      <c r="C426" s="33"/>
      <c r="D426" s="33"/>
      <c r="E426" s="33"/>
    </row>
    <row r="427" spans="1:5" ht="11.25">
      <c r="A427" s="3"/>
      <c r="B427" s="34"/>
      <c r="C427" s="33"/>
      <c r="D427" s="33"/>
      <c r="E427" s="33"/>
    </row>
    <row r="428" spans="1:5" ht="11.25">
      <c r="A428" s="3"/>
      <c r="B428" s="34"/>
      <c r="C428" s="33"/>
      <c r="D428" s="33"/>
      <c r="E428" s="33"/>
    </row>
    <row r="429" spans="1:5" ht="11.25">
      <c r="A429" s="3"/>
      <c r="B429" s="34"/>
      <c r="C429" s="33"/>
      <c r="D429" s="33"/>
      <c r="E429" s="33"/>
    </row>
    <row r="430" spans="1:5" ht="11.25">
      <c r="A430" s="3"/>
      <c r="B430" s="34"/>
      <c r="C430" s="33"/>
      <c r="D430" s="33"/>
      <c r="E430" s="33"/>
    </row>
    <row r="431" spans="1:5" ht="11.25">
      <c r="A431" s="3"/>
      <c r="B431" s="34"/>
      <c r="C431" s="33"/>
      <c r="D431" s="33"/>
      <c r="E431" s="33"/>
    </row>
    <row r="432" spans="1:5" ht="11.25">
      <c r="A432" s="3"/>
      <c r="B432" s="34"/>
      <c r="C432" s="33"/>
      <c r="D432" s="33"/>
      <c r="E432" s="33"/>
    </row>
    <row r="433" spans="1:5" ht="11.25">
      <c r="A433" s="3"/>
      <c r="B433" s="34"/>
      <c r="C433" s="33"/>
      <c r="D433" s="33"/>
      <c r="E433" s="33"/>
    </row>
    <row r="434" spans="1:5" ht="11.25">
      <c r="A434" s="3"/>
      <c r="B434" s="34"/>
      <c r="C434" s="33"/>
      <c r="D434" s="33"/>
      <c r="E434" s="33"/>
    </row>
    <row r="435" spans="1:5" ht="11.25">
      <c r="A435" s="3"/>
      <c r="B435" s="34"/>
      <c r="C435" s="33"/>
      <c r="D435" s="33"/>
      <c r="E435" s="33"/>
    </row>
    <row r="436" spans="1:5" ht="11.25">
      <c r="A436" s="3"/>
      <c r="B436" s="34"/>
      <c r="C436" s="33"/>
      <c r="D436" s="33"/>
      <c r="E436" s="33"/>
    </row>
    <row r="437" spans="1:5" ht="11.25">
      <c r="A437" s="3"/>
      <c r="B437" s="34"/>
      <c r="C437" s="33"/>
      <c r="D437" s="33"/>
      <c r="E437" s="33"/>
    </row>
    <row r="438" spans="1:5" ht="11.25">
      <c r="A438" s="3"/>
      <c r="B438" s="34"/>
      <c r="C438" s="33"/>
      <c r="D438" s="33"/>
      <c r="E438" s="33"/>
    </row>
    <row r="439" spans="1:5" ht="11.25">
      <c r="A439" s="3"/>
      <c r="B439" s="34"/>
      <c r="C439" s="33"/>
      <c r="D439" s="33"/>
      <c r="E439" s="33"/>
    </row>
    <row r="440" spans="1:5" ht="11.25">
      <c r="A440" s="3"/>
      <c r="B440" s="34"/>
      <c r="C440" s="33"/>
      <c r="D440" s="33"/>
      <c r="E440" s="33"/>
    </row>
    <row r="441" spans="1:5" ht="11.25">
      <c r="A441" s="3"/>
      <c r="B441" s="34"/>
      <c r="C441" s="33"/>
      <c r="D441" s="33"/>
      <c r="E441" s="33"/>
    </row>
    <row r="442" spans="1:5" ht="11.25">
      <c r="A442" s="3"/>
      <c r="B442" s="34"/>
      <c r="C442" s="33"/>
      <c r="D442" s="33"/>
      <c r="E442" s="33"/>
    </row>
    <row r="443" spans="1:5" ht="11.25">
      <c r="A443" s="3"/>
      <c r="B443" s="34"/>
      <c r="C443" s="33"/>
      <c r="D443" s="33"/>
      <c r="E443" s="33"/>
    </row>
    <row r="444" spans="1:5" ht="11.25">
      <c r="A444" s="3"/>
      <c r="B444" s="34"/>
      <c r="C444" s="33"/>
      <c r="D444" s="33"/>
      <c r="E444" s="33"/>
    </row>
    <row r="445" spans="1:5" ht="11.25">
      <c r="A445" s="3"/>
      <c r="B445" s="34"/>
      <c r="C445" s="33"/>
      <c r="D445" s="33"/>
      <c r="E445" s="33"/>
    </row>
    <row r="446" spans="1:5" ht="11.25">
      <c r="A446" s="3"/>
      <c r="B446" s="34"/>
      <c r="C446" s="33"/>
      <c r="D446" s="33"/>
      <c r="E446" s="33"/>
    </row>
    <row r="447" spans="1:5" ht="11.25">
      <c r="A447" s="3"/>
      <c r="B447" s="34"/>
      <c r="C447" s="33"/>
      <c r="D447" s="33"/>
      <c r="E447" s="33"/>
    </row>
    <row r="448" spans="1:5" ht="11.25">
      <c r="A448" s="3"/>
      <c r="B448" s="34"/>
      <c r="C448" s="33"/>
      <c r="D448" s="33"/>
      <c r="E448" s="33"/>
    </row>
    <row r="449" spans="1:5" ht="11.25">
      <c r="A449" s="3"/>
      <c r="B449" s="34"/>
      <c r="C449" s="33"/>
      <c r="D449" s="33"/>
      <c r="E449" s="33"/>
    </row>
    <row r="450" spans="1:5" ht="11.25">
      <c r="A450" s="3"/>
      <c r="B450" s="34"/>
      <c r="C450" s="33"/>
      <c r="D450" s="33"/>
      <c r="E450" s="33"/>
    </row>
    <row r="451" spans="1:5" ht="11.25">
      <c r="A451" s="3"/>
      <c r="B451" s="34"/>
      <c r="C451" s="33"/>
      <c r="D451" s="33"/>
      <c r="E451" s="33"/>
    </row>
    <row r="452" spans="1:5" ht="11.25">
      <c r="A452" s="3"/>
      <c r="B452" s="34"/>
      <c r="C452" s="33"/>
      <c r="D452" s="33"/>
      <c r="E452" s="33"/>
    </row>
    <row r="453" spans="1:5" ht="11.25">
      <c r="A453" s="3"/>
      <c r="B453" s="34"/>
      <c r="C453" s="33"/>
      <c r="D453" s="33"/>
      <c r="E453" s="33"/>
    </row>
    <row r="454" spans="1:5" ht="11.25">
      <c r="A454" s="3"/>
      <c r="B454" s="34"/>
      <c r="C454" s="33"/>
      <c r="D454" s="33"/>
      <c r="E454" s="33"/>
    </row>
    <row r="455" spans="1:5" ht="11.25">
      <c r="A455" s="3"/>
      <c r="B455" s="34"/>
      <c r="C455" s="33"/>
      <c r="D455" s="33"/>
      <c r="E455" s="33"/>
    </row>
    <row r="456" spans="1:5" ht="11.25">
      <c r="A456" s="3"/>
      <c r="B456" s="34"/>
      <c r="C456" s="33"/>
      <c r="D456" s="33"/>
      <c r="E456" s="33"/>
    </row>
    <row r="457" spans="1:5" ht="11.25">
      <c r="A457" s="3"/>
      <c r="B457" s="34"/>
      <c r="C457" s="33"/>
      <c r="D457" s="33"/>
      <c r="E457" s="33"/>
    </row>
    <row r="458" spans="1:5" ht="11.25">
      <c r="A458" s="3"/>
      <c r="B458" s="34"/>
      <c r="C458" s="33"/>
      <c r="D458" s="33"/>
      <c r="E458" s="33"/>
    </row>
    <row r="459" spans="1:5" ht="11.25">
      <c r="A459" s="3"/>
      <c r="B459" s="34"/>
      <c r="C459" s="33"/>
      <c r="D459" s="33"/>
      <c r="E459" s="33"/>
    </row>
    <row r="460" spans="1:5" ht="11.25">
      <c r="A460" s="3"/>
      <c r="B460" s="34"/>
      <c r="C460" s="33"/>
      <c r="D460" s="33"/>
      <c r="E460" s="33"/>
    </row>
    <row r="461" spans="1:5" ht="11.25">
      <c r="A461" s="3"/>
      <c r="B461" s="34"/>
      <c r="C461" s="33"/>
      <c r="D461" s="33"/>
      <c r="E461" s="33"/>
    </row>
    <row r="462" spans="1:5" ht="11.25">
      <c r="A462" s="3"/>
      <c r="B462" s="34"/>
      <c r="C462" s="33"/>
      <c r="D462" s="33"/>
      <c r="E462" s="33"/>
    </row>
    <row r="463" spans="1:5" ht="11.25">
      <c r="A463" s="3"/>
      <c r="B463" s="34"/>
      <c r="C463" s="33"/>
      <c r="D463" s="33"/>
      <c r="E463" s="33"/>
    </row>
    <row r="464" spans="1:5" ht="11.25">
      <c r="A464" s="3"/>
      <c r="B464" s="34"/>
      <c r="C464" s="33"/>
      <c r="D464" s="33"/>
      <c r="E464" s="33"/>
    </row>
    <row r="465" spans="1:5" ht="11.25">
      <c r="A465" s="3"/>
      <c r="B465" s="34"/>
      <c r="C465" s="33"/>
      <c r="D465" s="33"/>
      <c r="E465" s="33"/>
    </row>
    <row r="466" spans="1:5" ht="11.25">
      <c r="A466" s="3"/>
      <c r="B466" s="34"/>
      <c r="C466" s="33"/>
      <c r="D466" s="33"/>
      <c r="E466" s="33"/>
    </row>
    <row r="467" spans="1:5" ht="11.25">
      <c r="A467" s="3"/>
      <c r="B467" s="34"/>
      <c r="C467" s="33"/>
      <c r="D467" s="33"/>
      <c r="E467" s="33"/>
    </row>
    <row r="468" spans="1:5" ht="11.25">
      <c r="A468" s="3"/>
      <c r="B468" s="34"/>
      <c r="C468" s="33"/>
      <c r="D468" s="33"/>
      <c r="E468" s="33"/>
    </row>
    <row r="469" spans="1:5" ht="11.25">
      <c r="A469" s="3"/>
      <c r="B469" s="34"/>
      <c r="C469" s="33"/>
      <c r="D469" s="33"/>
      <c r="E469" s="33"/>
    </row>
    <row r="470" spans="1:5" ht="11.25">
      <c r="A470" s="3"/>
      <c r="B470" s="34"/>
      <c r="C470" s="33"/>
      <c r="D470" s="33"/>
      <c r="E470" s="33"/>
    </row>
    <row r="471" spans="1:5" ht="11.25">
      <c r="A471" s="3"/>
      <c r="B471" s="34"/>
      <c r="C471" s="33"/>
      <c r="D471" s="33"/>
      <c r="E471" s="33"/>
    </row>
    <row r="472" spans="1:5" ht="11.25">
      <c r="A472" s="3"/>
      <c r="B472" s="34"/>
      <c r="C472" s="33"/>
      <c r="D472" s="33"/>
      <c r="E472" s="33"/>
    </row>
    <row r="473" spans="1:5" ht="11.25">
      <c r="A473" s="3"/>
      <c r="B473" s="34"/>
      <c r="C473" s="33"/>
      <c r="D473" s="33"/>
      <c r="E473" s="33"/>
    </row>
    <row r="474" spans="1:5" ht="11.25">
      <c r="A474" s="3"/>
      <c r="B474" s="34"/>
      <c r="C474" s="33"/>
      <c r="D474" s="33"/>
      <c r="E474" s="33"/>
    </row>
    <row r="475" spans="1:5" ht="11.25">
      <c r="A475" s="3"/>
      <c r="B475" s="34"/>
      <c r="C475" s="33"/>
      <c r="D475" s="33"/>
      <c r="E475" s="33"/>
    </row>
    <row r="476" spans="1:5" ht="11.25">
      <c r="A476" s="3"/>
      <c r="B476" s="34"/>
      <c r="C476" s="33"/>
      <c r="D476" s="33"/>
      <c r="E476" s="33"/>
    </row>
    <row r="477" spans="1:5" ht="11.25">
      <c r="A477" s="3"/>
      <c r="B477" s="34"/>
      <c r="C477" s="33"/>
      <c r="D477" s="33"/>
      <c r="E477" s="33"/>
    </row>
    <row r="478" spans="1:5" ht="11.25">
      <c r="A478" s="3"/>
      <c r="B478" s="34"/>
      <c r="C478" s="33"/>
      <c r="D478" s="33"/>
      <c r="E478" s="33"/>
    </row>
    <row r="479" spans="1:5" ht="11.25">
      <c r="A479" s="3"/>
      <c r="B479" s="34"/>
      <c r="C479" s="33"/>
      <c r="D479" s="33"/>
      <c r="E479" s="33"/>
    </row>
    <row r="480" spans="1:5" ht="11.25">
      <c r="A480" s="3"/>
      <c r="B480" s="34"/>
      <c r="C480" s="33"/>
      <c r="D480" s="33"/>
      <c r="E480" s="33"/>
    </row>
    <row r="481" spans="1:5" ht="11.25">
      <c r="A481" s="3"/>
      <c r="B481" s="34"/>
      <c r="C481" s="33"/>
      <c r="D481" s="33"/>
      <c r="E481" s="33"/>
    </row>
    <row r="482" spans="1:5" ht="11.25">
      <c r="A482" s="3"/>
      <c r="B482" s="34"/>
      <c r="C482" s="33"/>
      <c r="D482" s="33"/>
      <c r="E482" s="33"/>
    </row>
    <row r="483" spans="1:5" ht="11.25">
      <c r="A483" s="3"/>
      <c r="B483" s="34"/>
      <c r="C483" s="33"/>
      <c r="D483" s="33"/>
      <c r="E483" s="33"/>
    </row>
    <row r="484" spans="1:5" ht="11.25">
      <c r="A484" s="3"/>
      <c r="B484" s="34"/>
      <c r="C484" s="33"/>
      <c r="D484" s="33"/>
      <c r="E484" s="33"/>
    </row>
    <row r="485" spans="1:5" ht="11.25">
      <c r="A485" s="3"/>
      <c r="B485" s="34"/>
      <c r="C485" s="33"/>
      <c r="D485" s="33"/>
      <c r="E485" s="33"/>
    </row>
    <row r="486" spans="1:5" ht="11.25">
      <c r="A486" s="3"/>
      <c r="B486" s="34"/>
      <c r="C486" s="33"/>
      <c r="D486" s="33"/>
      <c r="E486" s="33"/>
    </row>
    <row r="487" spans="1:5" ht="11.25">
      <c r="A487" s="3"/>
      <c r="B487" s="34"/>
      <c r="C487" s="33"/>
      <c r="D487" s="33"/>
      <c r="E487" s="33"/>
    </row>
    <row r="488" spans="1:5" ht="11.25">
      <c r="A488" s="3"/>
      <c r="B488" s="34"/>
      <c r="C488" s="33"/>
      <c r="D488" s="33"/>
      <c r="E488" s="33"/>
    </row>
    <row r="489" spans="1:5" ht="11.25">
      <c r="A489" s="3"/>
      <c r="B489" s="34"/>
      <c r="C489" s="33"/>
      <c r="D489" s="33"/>
      <c r="E489" s="33"/>
    </row>
    <row r="490" spans="1:5" ht="11.25">
      <c r="A490" s="3"/>
      <c r="B490" s="34"/>
      <c r="C490" s="33"/>
      <c r="D490" s="33"/>
      <c r="E490" s="33"/>
    </row>
    <row r="491" spans="1:5" ht="11.25">
      <c r="A491" s="3"/>
      <c r="B491" s="34"/>
      <c r="C491" s="33"/>
      <c r="D491" s="33"/>
      <c r="E491" s="33"/>
    </row>
    <row r="492" spans="1:5" ht="11.25">
      <c r="A492" s="3"/>
      <c r="B492" s="34"/>
      <c r="C492" s="33"/>
      <c r="D492" s="33"/>
      <c r="E492" s="33"/>
    </row>
    <row r="493" spans="1:5" ht="11.25">
      <c r="A493" s="3"/>
      <c r="B493" s="34"/>
      <c r="C493" s="33"/>
      <c r="D493" s="33"/>
      <c r="E493" s="33"/>
    </row>
    <row r="494" spans="1:5" ht="11.25">
      <c r="A494" s="3"/>
      <c r="B494" s="34"/>
      <c r="C494" s="33"/>
      <c r="D494" s="33"/>
      <c r="E494" s="33"/>
    </row>
    <row r="495" spans="1:5" ht="11.25">
      <c r="A495" s="3"/>
      <c r="B495" s="34"/>
      <c r="C495" s="33"/>
      <c r="D495" s="33"/>
      <c r="E495" s="33"/>
    </row>
    <row r="496" spans="1:5" ht="11.25">
      <c r="A496" s="3"/>
      <c r="B496" s="34"/>
      <c r="C496" s="33"/>
      <c r="D496" s="33"/>
      <c r="E496" s="33"/>
    </row>
    <row r="497" spans="1:5" ht="11.25">
      <c r="A497" s="3"/>
      <c r="B497" s="34"/>
      <c r="C497" s="33"/>
      <c r="D497" s="33"/>
      <c r="E497" s="33"/>
    </row>
    <row r="498" spans="1:5" ht="11.25">
      <c r="A498" s="3"/>
      <c r="B498" s="34"/>
      <c r="C498" s="33"/>
      <c r="D498" s="33"/>
      <c r="E498" s="33"/>
    </row>
    <row r="499" spans="1:5" ht="11.25">
      <c r="A499" s="3"/>
      <c r="B499" s="34"/>
      <c r="C499" s="33"/>
      <c r="D499" s="33"/>
      <c r="E499" s="33"/>
    </row>
    <row r="500" spans="1:5" ht="11.25">
      <c r="A500" s="3"/>
      <c r="B500" s="34"/>
      <c r="C500" s="33"/>
      <c r="D500" s="33"/>
      <c r="E500" s="33"/>
    </row>
    <row r="501" spans="1:5" ht="11.25">
      <c r="A501" s="3"/>
      <c r="B501" s="34"/>
      <c r="C501" s="33"/>
      <c r="D501" s="33"/>
      <c r="E501" s="33"/>
    </row>
    <row r="502" spans="1:5" ht="11.25">
      <c r="A502" s="3"/>
      <c r="B502" s="34"/>
      <c r="C502" s="33"/>
      <c r="D502" s="33"/>
      <c r="E502" s="33"/>
    </row>
    <row r="503" spans="1:5" ht="11.25">
      <c r="A503" s="3"/>
      <c r="B503" s="34"/>
      <c r="C503" s="33"/>
      <c r="D503" s="33"/>
      <c r="E503" s="33"/>
    </row>
    <row r="504" spans="1:5" ht="11.25">
      <c r="A504" s="3"/>
      <c r="B504" s="34"/>
      <c r="C504" s="33"/>
      <c r="D504" s="33"/>
      <c r="E504" s="33"/>
    </row>
    <row r="505" spans="1:5" ht="11.25">
      <c r="A505" s="3"/>
      <c r="B505" s="34"/>
      <c r="C505" s="33"/>
      <c r="D505" s="33"/>
      <c r="E505" s="33"/>
    </row>
    <row r="506" spans="1:5" ht="11.25">
      <c r="A506" s="3"/>
      <c r="B506" s="34"/>
      <c r="C506" s="33"/>
      <c r="D506" s="33"/>
      <c r="E506" s="33"/>
    </row>
    <row r="507" spans="1:5" ht="11.25">
      <c r="A507" s="3"/>
      <c r="B507" s="34"/>
      <c r="C507" s="33"/>
      <c r="D507" s="33"/>
      <c r="E507" s="33"/>
    </row>
    <row r="508" spans="1:5" ht="11.25">
      <c r="A508" s="3"/>
      <c r="B508" s="34"/>
      <c r="C508" s="33"/>
      <c r="D508" s="33"/>
      <c r="E508" s="33"/>
    </row>
    <row r="509" spans="1:5" ht="11.25">
      <c r="A509" s="3"/>
      <c r="B509" s="34"/>
      <c r="C509" s="33"/>
      <c r="D509" s="33"/>
      <c r="E509" s="33"/>
    </row>
    <row r="510" spans="1:5" ht="11.25">
      <c r="A510" s="3"/>
      <c r="B510" s="34"/>
      <c r="C510" s="33"/>
      <c r="D510" s="33"/>
      <c r="E510" s="33"/>
    </row>
    <row r="511" spans="1:5" ht="11.25">
      <c r="A511" s="3"/>
      <c r="B511" s="34"/>
      <c r="C511" s="33"/>
      <c r="D511" s="33"/>
      <c r="E511" s="33"/>
    </row>
    <row r="512" spans="1:5" ht="11.25">
      <c r="A512" s="3"/>
      <c r="B512" s="34"/>
      <c r="C512" s="33"/>
      <c r="D512" s="33"/>
      <c r="E512" s="33"/>
    </row>
    <row r="513" spans="1:5" ht="11.25">
      <c r="A513" s="3"/>
      <c r="B513" s="34"/>
      <c r="C513" s="33"/>
      <c r="D513" s="33"/>
      <c r="E513" s="33"/>
    </row>
    <row r="514" spans="1:5" ht="11.25">
      <c r="A514" s="3"/>
      <c r="B514" s="34"/>
      <c r="C514" s="33"/>
      <c r="D514" s="33"/>
      <c r="E514" s="33"/>
    </row>
    <row r="515" spans="1:5" ht="11.25">
      <c r="A515" s="3"/>
      <c r="B515" s="34"/>
      <c r="C515" s="33"/>
      <c r="D515" s="33"/>
      <c r="E515" s="33"/>
    </row>
    <row r="516" spans="1:5" ht="11.25">
      <c r="A516" s="3"/>
      <c r="B516" s="34"/>
      <c r="C516" s="33"/>
      <c r="D516" s="33"/>
      <c r="E516" s="33"/>
    </row>
    <row r="517" spans="1:5" ht="11.25">
      <c r="A517" s="3"/>
      <c r="B517" s="34"/>
      <c r="C517" s="33"/>
      <c r="D517" s="33"/>
      <c r="E517" s="33"/>
    </row>
    <row r="518" spans="1:5" ht="11.25">
      <c r="A518" s="3"/>
      <c r="B518" s="34"/>
      <c r="C518" s="33"/>
      <c r="D518" s="33"/>
      <c r="E518" s="33"/>
    </row>
    <row r="519" spans="1:5" ht="11.25">
      <c r="A519" s="3"/>
      <c r="B519" s="34"/>
      <c r="C519" s="33"/>
      <c r="D519" s="33"/>
      <c r="E519" s="33"/>
    </row>
    <row r="520" spans="1:5" ht="11.25">
      <c r="A520" s="3"/>
      <c r="B520" s="34"/>
      <c r="C520" s="33"/>
      <c r="D520" s="33"/>
      <c r="E520" s="33"/>
    </row>
    <row r="521" spans="1:5" ht="11.25">
      <c r="A521" s="3"/>
      <c r="B521" s="34"/>
      <c r="C521" s="33"/>
      <c r="D521" s="33"/>
      <c r="E521" s="33"/>
    </row>
    <row r="522" spans="1:5" ht="11.25">
      <c r="A522" s="3"/>
      <c r="B522" s="34"/>
      <c r="C522" s="33"/>
      <c r="D522" s="33"/>
      <c r="E522" s="33"/>
    </row>
    <row r="523" spans="1:5" ht="11.25">
      <c r="A523" s="3"/>
      <c r="B523" s="34"/>
      <c r="C523" s="33"/>
      <c r="D523" s="33"/>
      <c r="E523" s="33"/>
    </row>
    <row r="524" spans="1:5" ht="11.25">
      <c r="A524" s="3"/>
      <c r="B524" s="34"/>
      <c r="C524" s="33"/>
      <c r="D524" s="33"/>
      <c r="E524" s="33"/>
    </row>
    <row r="525" spans="1:5" ht="11.25">
      <c r="A525" s="3"/>
      <c r="B525" s="34"/>
      <c r="C525" s="33"/>
      <c r="D525" s="33"/>
      <c r="E525" s="33"/>
    </row>
    <row r="526" spans="1:5" ht="11.25">
      <c r="A526" s="3"/>
      <c r="B526" s="34"/>
      <c r="C526" s="33"/>
      <c r="D526" s="33"/>
      <c r="E526" s="33"/>
    </row>
    <row r="527" spans="1:5" ht="11.25">
      <c r="A527" s="3"/>
      <c r="B527" s="34"/>
      <c r="C527" s="33"/>
      <c r="D527" s="33"/>
      <c r="E527" s="33"/>
    </row>
    <row r="528" spans="1:5" ht="11.25">
      <c r="A528" s="3"/>
      <c r="B528" s="34"/>
      <c r="C528" s="33"/>
      <c r="D528" s="33"/>
      <c r="E528" s="33"/>
    </row>
    <row r="529" spans="1:5" ht="11.25">
      <c r="A529" s="3"/>
      <c r="B529" s="34"/>
      <c r="C529" s="33"/>
      <c r="D529" s="33"/>
      <c r="E529" s="33"/>
    </row>
    <row r="530" spans="1:5" ht="11.25">
      <c r="A530" s="3"/>
      <c r="B530" s="34"/>
      <c r="C530" s="33"/>
      <c r="D530" s="33"/>
      <c r="E530" s="33"/>
    </row>
    <row r="531" spans="1:5" ht="11.25">
      <c r="A531" s="3"/>
      <c r="B531" s="34"/>
      <c r="C531" s="33"/>
      <c r="D531" s="33"/>
      <c r="E531" s="33"/>
    </row>
    <row r="532" spans="1:5" ht="11.25">
      <c r="A532" s="3"/>
      <c r="B532" s="34"/>
      <c r="C532" s="33"/>
      <c r="D532" s="33"/>
      <c r="E532" s="33"/>
    </row>
    <row r="533" spans="1:5" ht="11.25">
      <c r="A533" s="3"/>
      <c r="B533" s="34"/>
      <c r="C533" s="33"/>
      <c r="D533" s="33"/>
      <c r="E533" s="33"/>
    </row>
    <row r="534" spans="1:5" ht="11.25">
      <c r="A534" s="3"/>
      <c r="B534" s="34"/>
      <c r="C534" s="33"/>
      <c r="D534" s="33"/>
      <c r="E534" s="33"/>
    </row>
    <row r="535" spans="1:5" ht="11.25">
      <c r="A535" s="3"/>
      <c r="B535" s="34"/>
      <c r="C535" s="33"/>
      <c r="D535" s="33"/>
      <c r="E535" s="33"/>
    </row>
    <row r="536" spans="1:5" ht="11.25">
      <c r="A536" s="3"/>
      <c r="B536" s="34"/>
      <c r="C536" s="33"/>
      <c r="D536" s="33"/>
      <c r="E536" s="33"/>
    </row>
    <row r="537" spans="1:5" ht="11.25">
      <c r="A537" s="3"/>
      <c r="B537" s="34"/>
      <c r="C537" s="33"/>
      <c r="D537" s="33"/>
      <c r="E537" s="33"/>
    </row>
    <row r="538" spans="1:5" ht="11.25">
      <c r="A538" s="3"/>
      <c r="B538" s="34"/>
      <c r="C538" s="33"/>
      <c r="D538" s="33"/>
      <c r="E538" s="33"/>
    </row>
    <row r="539" spans="1:5" ht="11.25">
      <c r="A539" s="3"/>
      <c r="B539" s="34"/>
      <c r="C539" s="33"/>
      <c r="D539" s="33"/>
      <c r="E539" s="33"/>
    </row>
    <row r="540" spans="1:5" ht="11.25">
      <c r="A540" s="3"/>
      <c r="B540" s="34"/>
      <c r="C540" s="33"/>
      <c r="D540" s="33"/>
      <c r="E540" s="33"/>
    </row>
    <row r="541" spans="1:5" ht="11.25">
      <c r="A541" s="3"/>
      <c r="B541" s="34"/>
      <c r="C541" s="33"/>
      <c r="D541" s="33"/>
      <c r="E541" s="33"/>
    </row>
    <row r="542" spans="1:5" ht="11.25">
      <c r="A542" s="3"/>
      <c r="B542" s="34"/>
      <c r="C542" s="33"/>
      <c r="D542" s="33"/>
      <c r="E542" s="33"/>
    </row>
    <row r="543" spans="1:5" ht="11.25">
      <c r="A543" s="3"/>
      <c r="B543" s="34"/>
      <c r="C543" s="33"/>
      <c r="D543" s="33"/>
      <c r="E543" s="33"/>
    </row>
    <row r="544" spans="1:5" ht="11.25">
      <c r="A544" s="3"/>
      <c r="B544" s="34"/>
      <c r="C544" s="33"/>
      <c r="D544" s="33"/>
      <c r="E544" s="33"/>
    </row>
    <row r="545" spans="1:5" ht="11.25">
      <c r="A545" s="3"/>
      <c r="B545" s="34"/>
      <c r="C545" s="33"/>
      <c r="D545" s="33"/>
      <c r="E545" s="33"/>
    </row>
    <row r="546" spans="1:5" ht="11.25">
      <c r="A546" s="3"/>
      <c r="B546" s="34"/>
      <c r="C546" s="33"/>
      <c r="D546" s="33"/>
      <c r="E546" s="33"/>
    </row>
    <row r="547" spans="1:5" ht="11.25">
      <c r="A547" s="3"/>
      <c r="B547" s="34"/>
      <c r="C547" s="33"/>
      <c r="D547" s="33"/>
      <c r="E547" s="33"/>
    </row>
    <row r="548" spans="1:5" ht="11.25">
      <c r="A548" s="3"/>
      <c r="B548" s="34"/>
      <c r="C548" s="33"/>
      <c r="D548" s="33"/>
      <c r="E548" s="33"/>
    </row>
    <row r="549" spans="1:5" ht="11.25">
      <c r="A549" s="3"/>
      <c r="B549" s="34"/>
      <c r="C549" s="33"/>
      <c r="D549" s="33"/>
      <c r="E549" s="33"/>
    </row>
    <row r="550" spans="1:5" ht="11.25">
      <c r="A550" s="3"/>
      <c r="B550" s="34"/>
      <c r="C550" s="33"/>
      <c r="D550" s="33"/>
      <c r="E550" s="33"/>
    </row>
    <row r="551" spans="1:5" ht="11.25">
      <c r="A551" s="3"/>
      <c r="B551" s="34"/>
      <c r="C551" s="33"/>
      <c r="D551" s="33"/>
      <c r="E551" s="33"/>
    </row>
    <row r="552" spans="1:5" ht="11.25">
      <c r="A552" s="3"/>
      <c r="B552" s="34"/>
      <c r="C552" s="33"/>
      <c r="D552" s="33"/>
      <c r="E552" s="33"/>
    </row>
    <row r="553" spans="1:5" ht="11.25">
      <c r="A553" s="3"/>
      <c r="B553" s="34"/>
      <c r="C553" s="33"/>
      <c r="D553" s="33"/>
      <c r="E553" s="33"/>
    </row>
    <row r="554" spans="1:5" ht="11.25">
      <c r="A554" s="3"/>
      <c r="B554" s="34"/>
      <c r="C554" s="33"/>
      <c r="D554" s="33"/>
      <c r="E554" s="33"/>
    </row>
    <row r="555" spans="1:5" ht="11.25">
      <c r="A555" s="3"/>
      <c r="B555" s="34"/>
      <c r="C555" s="33"/>
      <c r="D555" s="33"/>
      <c r="E555" s="33"/>
    </row>
    <row r="556" spans="1:5" ht="11.25">
      <c r="A556" s="3"/>
      <c r="B556" s="34"/>
      <c r="C556" s="33"/>
      <c r="D556" s="33"/>
      <c r="E556" s="33"/>
    </row>
    <row r="557" spans="1:5" ht="11.25">
      <c r="A557" s="3"/>
      <c r="B557" s="34"/>
      <c r="C557" s="33"/>
      <c r="D557" s="33"/>
      <c r="E557" s="33"/>
    </row>
    <row r="558" spans="1:5" ht="11.25">
      <c r="A558" s="3"/>
      <c r="B558" s="34"/>
      <c r="C558" s="33"/>
      <c r="D558" s="33"/>
      <c r="E558" s="33"/>
    </row>
    <row r="559" spans="1:5" ht="11.25">
      <c r="A559" s="3"/>
      <c r="B559" s="34"/>
      <c r="C559" s="33"/>
      <c r="D559" s="33"/>
      <c r="E559" s="33"/>
    </row>
    <row r="560" spans="1:5" ht="11.25">
      <c r="A560" s="3"/>
      <c r="B560" s="34"/>
      <c r="C560" s="33"/>
      <c r="D560" s="33"/>
      <c r="E560" s="33"/>
    </row>
    <row r="561" spans="1:5" ht="11.25">
      <c r="A561" s="3"/>
      <c r="B561" s="34"/>
      <c r="C561" s="33"/>
      <c r="D561" s="33"/>
      <c r="E561" s="33"/>
    </row>
    <row r="562" spans="1:5" ht="11.25">
      <c r="A562" s="3"/>
      <c r="B562" s="34"/>
      <c r="C562" s="33"/>
      <c r="D562" s="33"/>
      <c r="E562" s="33"/>
    </row>
    <row r="563" spans="1:5" ht="11.25">
      <c r="A563" s="3"/>
      <c r="B563" s="34"/>
      <c r="C563" s="33"/>
      <c r="D563" s="33"/>
      <c r="E563" s="33"/>
    </row>
    <row r="564" spans="1:5" ht="11.25">
      <c r="A564" s="3"/>
      <c r="B564" s="34"/>
      <c r="C564" s="33"/>
      <c r="D564" s="33"/>
      <c r="E564" s="33"/>
    </row>
    <row r="565" spans="1:5" ht="11.25">
      <c r="A565" s="3"/>
      <c r="B565" s="34"/>
      <c r="C565" s="33"/>
      <c r="D565" s="33"/>
      <c r="E565" s="33"/>
    </row>
    <row r="566" spans="1:5" ht="11.25">
      <c r="A566" s="3"/>
      <c r="B566" s="34"/>
      <c r="C566" s="33"/>
      <c r="D566" s="33"/>
      <c r="E566" s="33"/>
    </row>
    <row r="567" spans="1:5" ht="11.25">
      <c r="A567" s="3"/>
      <c r="B567" s="34"/>
      <c r="C567" s="33"/>
      <c r="D567" s="33"/>
      <c r="E567" s="33"/>
    </row>
    <row r="568" spans="1:5" ht="11.25">
      <c r="A568" s="3"/>
      <c r="B568" s="34"/>
      <c r="C568" s="33"/>
      <c r="D568" s="33"/>
      <c r="E568" s="33"/>
    </row>
    <row r="569" spans="1:5" ht="11.25">
      <c r="A569" s="3"/>
      <c r="B569" s="34"/>
      <c r="C569" s="33"/>
      <c r="D569" s="33"/>
      <c r="E569" s="33"/>
    </row>
    <row r="570" spans="1:5" ht="11.25">
      <c r="A570" s="3"/>
      <c r="B570" s="34"/>
      <c r="C570" s="33"/>
      <c r="D570" s="33"/>
      <c r="E570" s="33"/>
    </row>
    <row r="571" spans="1:5" ht="11.25">
      <c r="A571" s="3"/>
      <c r="B571" s="34"/>
      <c r="C571" s="33"/>
      <c r="D571" s="33"/>
      <c r="E571" s="33"/>
    </row>
    <row r="572" spans="1:5" ht="11.25">
      <c r="A572" s="3"/>
      <c r="B572" s="34"/>
      <c r="C572" s="33"/>
      <c r="D572" s="33"/>
      <c r="E572" s="33"/>
    </row>
    <row r="573" spans="1:5" ht="11.25">
      <c r="A573" s="3"/>
      <c r="B573" s="34"/>
      <c r="C573" s="33"/>
      <c r="D573" s="33"/>
      <c r="E573" s="33"/>
    </row>
    <row r="574" spans="1:5" ht="11.25">
      <c r="A574" s="3"/>
      <c r="B574" s="34"/>
      <c r="C574" s="33"/>
      <c r="D574" s="33"/>
      <c r="E574" s="33"/>
    </row>
    <row r="575" spans="1:5" ht="11.25">
      <c r="A575" s="3"/>
      <c r="B575" s="34"/>
      <c r="C575" s="33"/>
      <c r="D575" s="33"/>
      <c r="E575" s="33"/>
    </row>
    <row r="576" spans="1:5" ht="11.25">
      <c r="A576" s="3"/>
      <c r="B576" s="34"/>
      <c r="C576" s="33"/>
      <c r="D576" s="33"/>
      <c r="E576" s="33"/>
    </row>
    <row r="577" spans="1:5" ht="11.25">
      <c r="A577" s="3"/>
      <c r="B577" s="34"/>
      <c r="C577" s="33"/>
      <c r="D577" s="33"/>
      <c r="E577" s="33"/>
    </row>
    <row r="578" spans="1:5" ht="11.25">
      <c r="A578" s="3"/>
      <c r="B578" s="34"/>
      <c r="C578" s="33"/>
      <c r="D578" s="33"/>
      <c r="E578" s="33"/>
    </row>
    <row r="579" spans="1:5" ht="11.25">
      <c r="A579" s="3"/>
      <c r="B579" s="34"/>
      <c r="C579" s="33"/>
      <c r="D579" s="33"/>
      <c r="E579" s="33"/>
    </row>
    <row r="580" spans="1:5" ht="11.25">
      <c r="A580" s="3"/>
      <c r="B580" s="34"/>
      <c r="C580" s="33"/>
      <c r="D580" s="33"/>
      <c r="E580" s="33"/>
    </row>
    <row r="581" spans="1:5" ht="11.25">
      <c r="A581" s="3"/>
      <c r="B581" s="34"/>
      <c r="C581" s="33"/>
      <c r="D581" s="33"/>
      <c r="E581" s="33"/>
    </row>
    <row r="582" spans="1:5" ht="11.25">
      <c r="A582" s="3"/>
      <c r="B582" s="34"/>
      <c r="C582" s="33"/>
      <c r="D582" s="33"/>
      <c r="E582" s="33"/>
    </row>
    <row r="583" spans="1:5" ht="11.25">
      <c r="A583" s="3"/>
      <c r="B583" s="34"/>
      <c r="C583" s="33"/>
      <c r="D583" s="33"/>
      <c r="E583" s="33"/>
    </row>
    <row r="584" spans="1:5" ht="11.25">
      <c r="A584" s="3"/>
      <c r="B584" s="34"/>
      <c r="C584" s="33"/>
      <c r="D584" s="33"/>
      <c r="E584" s="33"/>
    </row>
    <row r="585" spans="1:5" ht="11.25">
      <c r="A585" s="3"/>
      <c r="B585" s="34"/>
      <c r="C585" s="33"/>
      <c r="D585" s="33"/>
      <c r="E585" s="33"/>
    </row>
    <row r="586" spans="1:5" ht="11.25">
      <c r="A586" s="3"/>
      <c r="B586" s="34"/>
      <c r="C586" s="33"/>
      <c r="D586" s="33"/>
      <c r="E586" s="33"/>
    </row>
    <row r="587" spans="1:5" ht="11.25">
      <c r="A587" s="3"/>
      <c r="B587" s="34"/>
      <c r="C587" s="33"/>
      <c r="D587" s="33"/>
      <c r="E587" s="33"/>
    </row>
    <row r="588" spans="1:5" ht="11.25">
      <c r="A588" s="3"/>
      <c r="B588" s="34"/>
      <c r="C588" s="33"/>
      <c r="D588" s="33"/>
      <c r="E588" s="33"/>
    </row>
    <row r="589" spans="1:5" ht="11.25">
      <c r="A589" s="3"/>
      <c r="B589" s="34"/>
      <c r="C589" s="33"/>
      <c r="D589" s="33"/>
      <c r="E589" s="33"/>
    </row>
    <row r="590" spans="1:5" ht="11.25">
      <c r="A590" s="3"/>
      <c r="B590" s="34"/>
      <c r="C590" s="33"/>
      <c r="D590" s="33"/>
      <c r="E590" s="33"/>
    </row>
    <row r="591" spans="1:5" ht="11.25">
      <c r="A591" s="3"/>
      <c r="B591" s="34"/>
      <c r="C591" s="33"/>
      <c r="D591" s="33"/>
      <c r="E591" s="33"/>
    </row>
    <row r="592" spans="1:5" ht="11.25">
      <c r="A592" s="3"/>
      <c r="B592" s="34"/>
      <c r="C592" s="33"/>
      <c r="D592" s="33"/>
      <c r="E592" s="33"/>
    </row>
    <row r="593" spans="1:5" ht="11.25">
      <c r="A593" s="3"/>
      <c r="B593" s="34"/>
      <c r="C593" s="33"/>
      <c r="D593" s="33"/>
      <c r="E593" s="33"/>
    </row>
    <row r="594" spans="1:5" ht="11.25">
      <c r="A594" s="3"/>
      <c r="B594" s="34"/>
      <c r="C594" s="33"/>
      <c r="D594" s="33"/>
      <c r="E594" s="33"/>
    </row>
    <row r="595" spans="1:5" ht="11.25">
      <c r="A595" s="3"/>
      <c r="B595" s="34"/>
      <c r="C595" s="33"/>
      <c r="D595" s="33"/>
      <c r="E595" s="33"/>
    </row>
    <row r="596" spans="1:5" ht="11.25">
      <c r="A596" s="3"/>
      <c r="B596" s="34"/>
      <c r="C596" s="33"/>
      <c r="D596" s="33"/>
      <c r="E596" s="33"/>
    </row>
    <row r="597" spans="1:5" ht="11.25">
      <c r="A597" s="3"/>
      <c r="B597" s="34"/>
      <c r="C597" s="33"/>
      <c r="D597" s="33"/>
      <c r="E597" s="33"/>
    </row>
    <row r="598" spans="1:5" ht="11.25">
      <c r="A598" s="3"/>
      <c r="B598" s="34"/>
      <c r="C598" s="33"/>
      <c r="D598" s="33"/>
      <c r="E598" s="33"/>
    </row>
    <row r="599" spans="1:5" ht="11.25">
      <c r="A599" s="3"/>
      <c r="B599" s="34"/>
      <c r="C599" s="33"/>
      <c r="D599" s="33"/>
      <c r="E599" s="33"/>
    </row>
    <row r="600" spans="1:5" ht="11.25">
      <c r="A600" s="3"/>
      <c r="B600" s="34"/>
      <c r="C600" s="33"/>
      <c r="D600" s="33"/>
      <c r="E600" s="33"/>
    </row>
    <row r="601" spans="1:5" ht="11.25">
      <c r="A601" s="3"/>
      <c r="B601" s="34"/>
      <c r="C601" s="33"/>
      <c r="D601" s="33"/>
      <c r="E601" s="33"/>
    </row>
    <row r="602" spans="1:5" ht="11.25">
      <c r="A602" s="3"/>
      <c r="B602" s="34"/>
      <c r="C602" s="33"/>
      <c r="D602" s="33"/>
      <c r="E602" s="33"/>
    </row>
    <row r="603" spans="1:5" ht="11.25">
      <c r="A603" s="3"/>
      <c r="B603" s="34"/>
      <c r="C603" s="33"/>
      <c r="D603" s="33"/>
      <c r="E603" s="33"/>
    </row>
    <row r="604" spans="1:5" ht="11.25">
      <c r="A604" s="3"/>
      <c r="B604" s="34"/>
      <c r="C604" s="33"/>
      <c r="D604" s="33"/>
      <c r="E604" s="33"/>
    </row>
    <row r="605" spans="1:5" ht="11.25">
      <c r="A605" s="3"/>
      <c r="B605" s="34"/>
      <c r="C605" s="33"/>
      <c r="D605" s="33"/>
      <c r="E605" s="33"/>
    </row>
    <row r="606" spans="1:5" ht="11.25">
      <c r="A606" s="3"/>
      <c r="B606" s="34"/>
      <c r="C606" s="33"/>
      <c r="D606" s="33"/>
      <c r="E606" s="33"/>
    </row>
    <row r="607" spans="1:5" ht="11.25">
      <c r="A607" s="3"/>
      <c r="B607" s="34"/>
      <c r="C607" s="33"/>
      <c r="D607" s="33"/>
      <c r="E607" s="33"/>
    </row>
    <row r="608" spans="1:5" ht="11.25">
      <c r="A608" s="3"/>
      <c r="B608" s="34"/>
      <c r="C608" s="33"/>
      <c r="D608" s="33"/>
      <c r="E608" s="33"/>
    </row>
    <row r="609" spans="1:5" ht="11.25">
      <c r="A609" s="3"/>
      <c r="B609" s="34"/>
      <c r="C609" s="33"/>
      <c r="D609" s="33"/>
      <c r="E609" s="33"/>
    </row>
    <row r="610" spans="1:5" ht="11.25">
      <c r="A610" s="3"/>
      <c r="B610" s="34"/>
      <c r="C610" s="33"/>
      <c r="D610" s="33"/>
      <c r="E610" s="33"/>
    </row>
    <row r="611" spans="1:5" ht="11.25">
      <c r="A611" s="3"/>
      <c r="B611" s="34"/>
      <c r="C611" s="33"/>
      <c r="D611" s="33"/>
      <c r="E611" s="33"/>
    </row>
    <row r="612" spans="1:5" ht="11.25">
      <c r="A612" s="3"/>
      <c r="B612" s="34"/>
      <c r="C612" s="33"/>
      <c r="D612" s="33"/>
      <c r="E612" s="33"/>
    </row>
    <row r="613" spans="1:5" ht="11.25">
      <c r="A613" s="3"/>
      <c r="B613" s="34"/>
      <c r="C613" s="33"/>
      <c r="D613" s="33"/>
      <c r="E613" s="33"/>
    </row>
    <row r="614" spans="1:5" ht="11.25">
      <c r="A614" s="3"/>
      <c r="B614" s="34"/>
      <c r="C614" s="33"/>
      <c r="D614" s="33"/>
      <c r="E614" s="33"/>
    </row>
    <row r="615" spans="1:5" ht="11.25">
      <c r="A615" s="3"/>
      <c r="B615" s="34"/>
      <c r="C615" s="33"/>
      <c r="D615" s="33"/>
      <c r="E615" s="33"/>
    </row>
    <row r="616" spans="1:5" ht="11.25">
      <c r="A616" s="3"/>
      <c r="B616" s="34"/>
      <c r="C616" s="33"/>
      <c r="D616" s="33"/>
      <c r="E616" s="33"/>
    </row>
    <row r="617" spans="1:5" ht="11.25">
      <c r="A617" s="3"/>
      <c r="B617" s="34"/>
      <c r="C617" s="33"/>
      <c r="D617" s="33"/>
      <c r="E617" s="33"/>
    </row>
    <row r="618" spans="1:5" ht="11.25">
      <c r="A618" s="3"/>
      <c r="B618" s="34"/>
      <c r="C618" s="33"/>
      <c r="D618" s="33"/>
      <c r="E618" s="33"/>
    </row>
    <row r="619" spans="1:5" ht="11.25">
      <c r="A619" s="3"/>
      <c r="B619" s="34"/>
      <c r="C619" s="33"/>
      <c r="D619" s="33"/>
      <c r="E619" s="33"/>
    </row>
    <row r="620" spans="1:5" ht="11.25">
      <c r="A620" s="3"/>
      <c r="B620" s="34"/>
      <c r="C620" s="33"/>
      <c r="D620" s="33"/>
      <c r="E620" s="33"/>
    </row>
    <row r="621" spans="1:5" ht="11.25">
      <c r="A621" s="3"/>
      <c r="B621" s="34"/>
      <c r="C621" s="33"/>
      <c r="D621" s="33"/>
      <c r="E621" s="33"/>
    </row>
    <row r="622" spans="1:5" ht="11.25">
      <c r="A622" s="3"/>
      <c r="B622" s="34"/>
      <c r="C622" s="33"/>
      <c r="D622" s="33"/>
      <c r="E622" s="33"/>
    </row>
    <row r="623" spans="1:5" ht="11.25">
      <c r="A623" s="3"/>
      <c r="B623" s="34"/>
      <c r="C623" s="33"/>
      <c r="D623" s="33"/>
      <c r="E623" s="33"/>
    </row>
    <row r="624" spans="1:5" ht="11.25">
      <c r="A624" s="3"/>
      <c r="B624" s="34"/>
      <c r="C624" s="33"/>
      <c r="D624" s="33"/>
      <c r="E624" s="33"/>
    </row>
    <row r="625" spans="1:5" ht="11.25">
      <c r="A625" s="3"/>
      <c r="B625" s="34"/>
      <c r="C625" s="33"/>
      <c r="D625" s="33"/>
      <c r="E625" s="33"/>
    </row>
    <row r="626" spans="1:5" ht="11.25">
      <c r="A626" s="3"/>
      <c r="B626" s="34"/>
      <c r="C626" s="33"/>
      <c r="D626" s="33"/>
      <c r="E626" s="33"/>
    </row>
    <row r="627" spans="1:5" ht="11.25">
      <c r="A627" s="3"/>
      <c r="B627" s="34"/>
      <c r="C627" s="33"/>
      <c r="D627" s="33"/>
      <c r="E627" s="33"/>
    </row>
    <row r="628" spans="1:5" ht="11.25">
      <c r="A628" s="3"/>
      <c r="B628" s="34"/>
      <c r="C628" s="33"/>
      <c r="D628" s="33"/>
      <c r="E628" s="33"/>
    </row>
    <row r="629" spans="1:5" ht="11.25">
      <c r="A629" s="3"/>
      <c r="B629" s="34"/>
      <c r="C629" s="33"/>
      <c r="D629" s="33"/>
      <c r="E629" s="33"/>
    </row>
    <row r="630" spans="1:5" ht="11.25">
      <c r="A630" s="3"/>
      <c r="B630" s="34"/>
      <c r="C630" s="33"/>
      <c r="D630" s="33"/>
      <c r="E630" s="33"/>
    </row>
    <row r="631" spans="1:5" ht="11.25">
      <c r="A631" s="3"/>
      <c r="B631" s="34"/>
      <c r="C631" s="33"/>
      <c r="D631" s="33"/>
      <c r="E631" s="33"/>
    </row>
    <row r="632" spans="1:5" ht="11.25">
      <c r="A632" s="3"/>
      <c r="B632" s="34"/>
      <c r="C632" s="33"/>
      <c r="D632" s="33"/>
      <c r="E632" s="33"/>
    </row>
    <row r="633" spans="1:5" ht="11.25">
      <c r="A633" s="3"/>
      <c r="B633" s="34"/>
      <c r="C633" s="33"/>
      <c r="D633" s="33"/>
      <c r="E633" s="33"/>
    </row>
    <row r="634" spans="1:5" ht="11.25">
      <c r="A634" s="3"/>
      <c r="B634" s="34"/>
      <c r="C634" s="33"/>
      <c r="D634" s="33"/>
      <c r="E634" s="33"/>
    </row>
    <row r="635" spans="1:5" ht="11.25">
      <c r="A635" s="3"/>
      <c r="B635" s="34"/>
      <c r="C635" s="33"/>
      <c r="D635" s="33"/>
      <c r="E635" s="33"/>
    </row>
    <row r="636" spans="1:5" ht="11.25">
      <c r="A636" s="3"/>
      <c r="B636" s="34"/>
      <c r="C636" s="33"/>
      <c r="D636" s="33"/>
      <c r="E636" s="33"/>
    </row>
    <row r="637" spans="1:5" ht="11.25">
      <c r="A637" s="3"/>
      <c r="B637" s="34"/>
      <c r="C637" s="33"/>
      <c r="D637" s="33"/>
      <c r="E637" s="33"/>
    </row>
    <row r="638" spans="1:5" ht="11.25">
      <c r="A638" s="3"/>
      <c r="B638" s="34"/>
      <c r="C638" s="33"/>
      <c r="D638" s="33"/>
      <c r="E638" s="33"/>
    </row>
    <row r="639" spans="1:5" ht="11.25">
      <c r="A639" s="3"/>
      <c r="B639" s="34"/>
      <c r="C639" s="33"/>
      <c r="D639" s="33"/>
      <c r="E639" s="33"/>
    </row>
    <row r="640" spans="1:5" ht="11.25">
      <c r="A640" s="3"/>
      <c r="B640" s="34"/>
      <c r="C640" s="33"/>
      <c r="D640" s="33"/>
      <c r="E640" s="33"/>
    </row>
    <row r="641" spans="1:5" ht="11.25">
      <c r="A641" s="3"/>
      <c r="B641" s="34"/>
      <c r="C641" s="33"/>
      <c r="D641" s="33"/>
      <c r="E641" s="33"/>
    </row>
    <row r="642" spans="1:5" ht="11.25">
      <c r="A642" s="3"/>
      <c r="B642" s="34"/>
      <c r="C642" s="33"/>
      <c r="D642" s="33"/>
      <c r="E642" s="33"/>
    </row>
    <row r="643" spans="1:5" ht="11.25">
      <c r="A643" s="3"/>
      <c r="B643" s="34"/>
      <c r="C643" s="33"/>
      <c r="D643" s="33"/>
      <c r="E643" s="33"/>
    </row>
    <row r="644" spans="1:5" ht="11.25">
      <c r="A644" s="3"/>
      <c r="B644" s="34"/>
      <c r="C644" s="33"/>
      <c r="D644" s="33"/>
      <c r="E644" s="33"/>
    </row>
    <row r="645" spans="1:5" ht="11.25">
      <c r="A645" s="3"/>
      <c r="B645" s="34"/>
      <c r="C645" s="33"/>
      <c r="D645" s="33"/>
      <c r="E645" s="33"/>
    </row>
    <row r="646" spans="1:5" ht="11.25">
      <c r="A646" s="3"/>
      <c r="B646" s="34"/>
      <c r="C646" s="33"/>
      <c r="D646" s="33"/>
      <c r="E646" s="33"/>
    </row>
    <row r="647" spans="1:5" ht="11.25">
      <c r="A647" s="3"/>
      <c r="B647" s="34"/>
      <c r="C647" s="33"/>
      <c r="D647" s="33"/>
      <c r="E647" s="33"/>
    </row>
    <row r="648" spans="1:5" ht="11.25">
      <c r="A648" s="3"/>
      <c r="B648" s="34"/>
      <c r="C648" s="33"/>
      <c r="D648" s="33"/>
      <c r="E648" s="33"/>
    </row>
    <row r="649" spans="1:5" ht="11.25">
      <c r="A649" s="3"/>
      <c r="B649" s="34"/>
      <c r="C649" s="33"/>
      <c r="D649" s="33"/>
      <c r="E649" s="33"/>
    </row>
    <row r="650" spans="1:5" ht="11.25">
      <c r="A650" s="3"/>
      <c r="B650" s="34"/>
      <c r="C650" s="33"/>
      <c r="D650" s="33"/>
      <c r="E650" s="33"/>
    </row>
    <row r="651" spans="1:5" ht="11.25">
      <c r="A651" s="3"/>
      <c r="B651" s="34"/>
      <c r="C651" s="33"/>
      <c r="D651" s="33"/>
      <c r="E651" s="33"/>
    </row>
    <row r="652" spans="1:5" ht="11.25">
      <c r="A652" s="3"/>
      <c r="B652" s="34"/>
      <c r="C652" s="33"/>
      <c r="D652" s="33"/>
      <c r="E652" s="33"/>
    </row>
    <row r="653" spans="1:5" ht="11.25">
      <c r="A653" s="3"/>
      <c r="B653" s="34"/>
      <c r="C653" s="33"/>
      <c r="D653" s="33"/>
      <c r="E653" s="33"/>
    </row>
    <row r="654" spans="1:5" ht="11.25">
      <c r="A654" s="3"/>
      <c r="B654" s="34"/>
      <c r="C654" s="33"/>
      <c r="D654" s="33"/>
      <c r="E654" s="33"/>
    </row>
    <row r="655" spans="1:5" ht="11.25">
      <c r="A655" s="3"/>
      <c r="B655" s="34"/>
      <c r="C655" s="33"/>
      <c r="D655" s="33"/>
      <c r="E655" s="33"/>
    </row>
    <row r="656" spans="1:5" ht="11.25">
      <c r="A656" s="3"/>
      <c r="B656" s="34"/>
      <c r="C656" s="33"/>
      <c r="D656" s="33"/>
      <c r="E656" s="33"/>
    </row>
    <row r="657" spans="1:5" ht="11.25">
      <c r="A657" s="3"/>
      <c r="B657" s="34"/>
      <c r="C657" s="33"/>
      <c r="D657" s="33"/>
      <c r="E657" s="33"/>
    </row>
    <row r="658" spans="1:5" ht="11.25">
      <c r="A658" s="3"/>
      <c r="B658" s="34"/>
      <c r="C658" s="33"/>
      <c r="D658" s="33"/>
      <c r="E658" s="33"/>
    </row>
    <row r="659" spans="1:5" ht="11.25">
      <c r="A659" s="3"/>
      <c r="B659" s="34"/>
      <c r="C659" s="33"/>
      <c r="D659" s="33"/>
      <c r="E659" s="33"/>
    </row>
    <row r="660" spans="1:5" ht="11.25">
      <c r="A660" s="3"/>
      <c r="B660" s="34"/>
      <c r="C660" s="33"/>
      <c r="D660" s="33"/>
      <c r="E660" s="33"/>
    </row>
    <row r="661" spans="1:5" ht="11.25">
      <c r="A661" s="3"/>
      <c r="B661" s="34"/>
      <c r="C661" s="33"/>
      <c r="D661" s="33"/>
      <c r="E661" s="33"/>
    </row>
    <row r="662" spans="1:5" ht="11.25">
      <c r="A662" s="3"/>
      <c r="B662" s="34"/>
      <c r="C662" s="33"/>
      <c r="D662" s="33"/>
      <c r="E662" s="33"/>
    </row>
    <row r="663" spans="1:5" ht="11.25">
      <c r="A663" s="3"/>
      <c r="B663" s="34"/>
      <c r="C663" s="33"/>
      <c r="D663" s="33"/>
      <c r="E663" s="33"/>
    </row>
    <row r="664" spans="1:5" ht="11.25">
      <c r="A664" s="3"/>
      <c r="B664" s="34"/>
      <c r="C664" s="33"/>
      <c r="D664" s="33"/>
      <c r="E664" s="33"/>
    </row>
    <row r="665" spans="1:5" ht="11.25">
      <c r="A665" s="3"/>
      <c r="B665" s="34"/>
      <c r="C665" s="33"/>
      <c r="D665" s="33"/>
      <c r="E665" s="33"/>
    </row>
    <row r="666" spans="1:5" ht="11.25">
      <c r="A666" s="3"/>
      <c r="B666" s="34"/>
      <c r="C666" s="33"/>
      <c r="D666" s="33"/>
      <c r="E666" s="33"/>
    </row>
    <row r="667" spans="1:5" ht="11.25">
      <c r="A667" s="3"/>
      <c r="B667" s="34"/>
      <c r="C667" s="33"/>
      <c r="D667" s="33"/>
      <c r="E667" s="33"/>
    </row>
    <row r="668" spans="1:5" ht="11.25">
      <c r="A668" s="3"/>
      <c r="B668" s="34"/>
      <c r="C668" s="33"/>
      <c r="D668" s="33"/>
      <c r="E668" s="33"/>
    </row>
    <row r="669" spans="1:5" ht="11.25">
      <c r="A669" s="3"/>
      <c r="B669" s="34"/>
      <c r="C669" s="33"/>
      <c r="D669" s="33"/>
      <c r="E669" s="33"/>
    </row>
    <row r="670" spans="1:5" ht="11.25">
      <c r="A670" s="3"/>
      <c r="B670" s="34"/>
      <c r="C670" s="33"/>
      <c r="D670" s="33"/>
      <c r="E670" s="33"/>
    </row>
    <row r="671" spans="1:5" ht="11.25">
      <c r="A671" s="3"/>
      <c r="B671" s="34"/>
      <c r="C671" s="33"/>
      <c r="D671" s="33"/>
      <c r="E671" s="33"/>
    </row>
    <row r="672" spans="1:5" ht="11.25">
      <c r="A672" s="3"/>
      <c r="B672" s="34"/>
      <c r="C672" s="33"/>
      <c r="D672" s="33"/>
      <c r="E672" s="33"/>
    </row>
    <row r="673" spans="1:5" ht="11.25">
      <c r="A673" s="3"/>
      <c r="B673" s="34"/>
      <c r="C673" s="33"/>
      <c r="D673" s="33"/>
      <c r="E673" s="33"/>
    </row>
    <row r="674" spans="1:5" ht="11.25">
      <c r="A674" s="3"/>
      <c r="B674" s="34"/>
      <c r="C674" s="33"/>
      <c r="D674" s="33"/>
      <c r="E674" s="33"/>
    </row>
    <row r="675" spans="1:5" ht="11.25">
      <c r="A675" s="3"/>
      <c r="B675" s="34"/>
      <c r="C675" s="33"/>
      <c r="D675" s="33"/>
      <c r="E675" s="33"/>
    </row>
    <row r="676" spans="1:5" ht="11.25">
      <c r="A676" s="3"/>
      <c r="B676" s="34"/>
      <c r="C676" s="33"/>
      <c r="D676" s="33"/>
      <c r="E676" s="33"/>
    </row>
    <row r="677" spans="1:5" ht="11.25">
      <c r="A677" s="3"/>
      <c r="B677" s="34"/>
      <c r="C677" s="33"/>
      <c r="D677" s="33"/>
      <c r="E677" s="33"/>
    </row>
    <row r="678" spans="1:5" ht="11.25">
      <c r="A678" s="3"/>
      <c r="B678" s="34"/>
      <c r="C678" s="33"/>
      <c r="D678" s="33"/>
      <c r="E678" s="33"/>
    </row>
    <row r="679" spans="1:5" ht="11.25">
      <c r="A679" s="3"/>
      <c r="B679" s="34"/>
      <c r="C679" s="33"/>
      <c r="D679" s="33"/>
      <c r="E679" s="33"/>
    </row>
    <row r="680" spans="1:5" ht="11.25">
      <c r="A680" s="3"/>
      <c r="B680" s="34"/>
      <c r="C680" s="33"/>
      <c r="D680" s="33"/>
      <c r="E680" s="33"/>
    </row>
    <row r="681" spans="1:5" ht="11.25">
      <c r="A681" s="3"/>
      <c r="B681" s="34"/>
      <c r="C681" s="33"/>
      <c r="D681" s="33"/>
      <c r="E681" s="33"/>
    </row>
    <row r="682" spans="1:5" ht="11.25">
      <c r="A682" s="3"/>
      <c r="B682" s="34"/>
      <c r="C682" s="33"/>
      <c r="D682" s="33"/>
      <c r="E682" s="33"/>
    </row>
    <row r="683" spans="1:5" ht="11.25">
      <c r="A683" s="3"/>
      <c r="B683" s="34"/>
      <c r="C683" s="33"/>
      <c r="D683" s="33"/>
      <c r="E683" s="33"/>
    </row>
    <row r="684" spans="1:5" ht="11.25">
      <c r="A684" s="3"/>
      <c r="B684" s="34"/>
      <c r="C684" s="33"/>
      <c r="D684" s="33"/>
      <c r="E684" s="33"/>
    </row>
    <row r="685" spans="1:5" ht="11.25">
      <c r="A685" s="3"/>
      <c r="B685" s="34"/>
      <c r="C685" s="33"/>
      <c r="D685" s="33"/>
      <c r="E685" s="33"/>
    </row>
    <row r="686" spans="1:5" ht="11.25">
      <c r="A686" s="3"/>
      <c r="B686" s="34"/>
      <c r="C686" s="33"/>
      <c r="D686" s="33"/>
      <c r="E686" s="33"/>
    </row>
    <row r="687" spans="1:5" ht="11.25">
      <c r="A687" s="3"/>
      <c r="B687" s="34"/>
      <c r="C687" s="33"/>
      <c r="D687" s="33"/>
      <c r="E687" s="33"/>
    </row>
    <row r="688" spans="1:5" ht="11.25">
      <c r="A688" s="3"/>
      <c r="B688" s="34"/>
      <c r="C688" s="33"/>
      <c r="D688" s="33"/>
      <c r="E688" s="33"/>
    </row>
    <row r="689" spans="1:5" ht="11.25">
      <c r="A689" s="3"/>
      <c r="B689" s="34"/>
      <c r="C689" s="33"/>
      <c r="D689" s="33"/>
      <c r="E689" s="33"/>
    </row>
    <row r="690" spans="1:5" ht="11.25">
      <c r="A690" s="3"/>
      <c r="B690" s="34"/>
      <c r="C690" s="33"/>
      <c r="D690" s="33"/>
      <c r="E690" s="33"/>
    </row>
    <row r="691" spans="1:5" ht="11.25">
      <c r="A691" s="3"/>
      <c r="B691" s="34"/>
      <c r="C691" s="33"/>
      <c r="D691" s="33"/>
      <c r="E691" s="33"/>
    </row>
    <row r="692" spans="1:5" ht="11.25">
      <c r="A692" s="3"/>
      <c r="B692" s="34"/>
      <c r="C692" s="33"/>
      <c r="D692" s="33"/>
      <c r="E692" s="33"/>
    </row>
    <row r="693" spans="1:5" ht="11.25">
      <c r="A693" s="3"/>
      <c r="B693" s="34"/>
      <c r="C693" s="33"/>
      <c r="D693" s="33"/>
      <c r="E693" s="33"/>
    </row>
    <row r="694" spans="1:5" ht="11.25">
      <c r="A694" s="3"/>
      <c r="B694" s="34"/>
      <c r="C694" s="33"/>
      <c r="D694" s="33"/>
      <c r="E694" s="33"/>
    </row>
    <row r="695" spans="1:5" ht="11.25">
      <c r="A695" s="3"/>
      <c r="B695" s="34"/>
      <c r="C695" s="33"/>
      <c r="D695" s="33"/>
      <c r="E695" s="33"/>
    </row>
    <row r="696" spans="1:5" ht="11.25">
      <c r="A696" s="3"/>
      <c r="B696" s="34"/>
      <c r="C696" s="33"/>
      <c r="D696" s="33"/>
      <c r="E696" s="33"/>
    </row>
    <row r="697" spans="1:5" ht="11.25">
      <c r="A697" s="3"/>
      <c r="B697" s="34"/>
      <c r="C697" s="33"/>
      <c r="D697" s="33"/>
      <c r="E697" s="33"/>
    </row>
    <row r="698" spans="1:5" ht="11.25">
      <c r="A698" s="3"/>
      <c r="B698" s="34"/>
      <c r="C698" s="33"/>
      <c r="D698" s="33"/>
      <c r="E698" s="33"/>
    </row>
    <row r="699" spans="1:5" ht="11.25">
      <c r="A699" s="3"/>
      <c r="B699" s="34"/>
      <c r="C699" s="33"/>
      <c r="D699" s="33"/>
      <c r="E699" s="33"/>
    </row>
    <row r="700" spans="1:5" ht="11.25">
      <c r="A700" s="3"/>
      <c r="B700" s="34"/>
      <c r="C700" s="33"/>
      <c r="D700" s="33"/>
      <c r="E700" s="33"/>
    </row>
    <row r="701" spans="1:5" ht="11.25">
      <c r="A701" s="3"/>
      <c r="B701" s="34"/>
      <c r="C701" s="33"/>
      <c r="D701" s="33"/>
      <c r="E701" s="33"/>
    </row>
    <row r="702" spans="1:5" ht="11.25">
      <c r="A702" s="3"/>
      <c r="B702" s="34"/>
      <c r="C702" s="33"/>
      <c r="D702" s="33"/>
      <c r="E702" s="33"/>
    </row>
    <row r="703" spans="1:5" ht="11.25">
      <c r="A703" s="3"/>
      <c r="B703" s="34"/>
      <c r="C703" s="33"/>
      <c r="D703" s="33"/>
      <c r="E703" s="33"/>
    </row>
    <row r="704" spans="1:5" ht="11.25">
      <c r="A704" s="3"/>
      <c r="B704" s="34"/>
      <c r="C704" s="33"/>
      <c r="D704" s="33"/>
      <c r="E704" s="33"/>
    </row>
    <row r="705" spans="1:5" ht="11.25">
      <c r="A705" s="3"/>
      <c r="B705" s="34"/>
      <c r="C705" s="33"/>
      <c r="D705" s="33"/>
      <c r="E705" s="33"/>
    </row>
    <row r="706" spans="1:5" ht="11.25">
      <c r="A706" s="3"/>
      <c r="B706" s="34"/>
      <c r="C706" s="33"/>
      <c r="D706" s="33"/>
      <c r="E706" s="33"/>
    </row>
    <row r="707" spans="1:5" ht="11.25">
      <c r="A707" s="3"/>
      <c r="B707" s="34"/>
      <c r="C707" s="33"/>
      <c r="D707" s="33"/>
      <c r="E707" s="33"/>
    </row>
    <row r="708" spans="1:5" ht="11.25">
      <c r="A708" s="3"/>
      <c r="B708" s="34"/>
      <c r="C708" s="33"/>
      <c r="D708" s="33"/>
      <c r="E708" s="33"/>
    </row>
    <row r="709" spans="1:5" ht="11.25">
      <c r="A709" s="3"/>
      <c r="B709" s="34"/>
      <c r="C709" s="33"/>
      <c r="D709" s="33"/>
      <c r="E709" s="33"/>
    </row>
    <row r="710" spans="1:5" ht="11.25">
      <c r="A710" s="3"/>
      <c r="B710" s="34"/>
      <c r="C710" s="33"/>
      <c r="D710" s="33"/>
      <c r="E710" s="33"/>
    </row>
    <row r="711" spans="1:5" ht="11.25">
      <c r="A711" s="3"/>
      <c r="B711" s="34"/>
      <c r="C711" s="33"/>
      <c r="D711" s="33"/>
      <c r="E711" s="33"/>
    </row>
    <row r="712" spans="1:5" ht="11.25">
      <c r="A712" s="3"/>
      <c r="B712" s="34"/>
      <c r="C712" s="33"/>
      <c r="D712" s="33"/>
      <c r="E712" s="33"/>
    </row>
    <row r="713" spans="1:5" ht="11.25">
      <c r="A713" s="3"/>
      <c r="B713" s="34"/>
      <c r="C713" s="33"/>
      <c r="D713" s="33"/>
      <c r="E713" s="33"/>
    </row>
    <row r="714" spans="1:5" ht="11.25">
      <c r="A714" s="3"/>
      <c r="B714" s="34"/>
      <c r="C714" s="33"/>
      <c r="D714" s="33"/>
      <c r="E714" s="33"/>
    </row>
    <row r="715" spans="1:5" ht="11.25">
      <c r="A715" s="3"/>
      <c r="B715" s="34"/>
      <c r="C715" s="33"/>
      <c r="D715" s="33"/>
      <c r="E715" s="33"/>
    </row>
    <row r="716" spans="1:5" ht="11.25">
      <c r="A716" s="3"/>
      <c r="B716" s="34"/>
      <c r="C716" s="33"/>
      <c r="D716" s="33"/>
      <c r="E716" s="33"/>
    </row>
    <row r="717" spans="1:5" ht="11.25">
      <c r="A717" s="3"/>
      <c r="B717" s="34"/>
      <c r="C717" s="33"/>
      <c r="D717" s="33"/>
      <c r="E717" s="33"/>
    </row>
    <row r="718" spans="1:5" ht="11.25">
      <c r="A718" s="3"/>
      <c r="B718" s="34"/>
      <c r="C718" s="33"/>
      <c r="D718" s="33"/>
      <c r="E718" s="33"/>
    </row>
    <row r="719" spans="1:5" ht="11.25">
      <c r="A719" s="3"/>
      <c r="B719" s="34"/>
      <c r="C719" s="33"/>
      <c r="D719" s="33"/>
      <c r="E719" s="33"/>
    </row>
    <row r="720" spans="1:5" ht="11.25">
      <c r="A720" s="3"/>
      <c r="B720" s="34"/>
      <c r="C720" s="33"/>
      <c r="D720" s="33"/>
      <c r="E720" s="33"/>
    </row>
    <row r="721" spans="1:5" ht="11.25">
      <c r="A721" s="3"/>
      <c r="B721" s="34"/>
      <c r="C721" s="33"/>
      <c r="D721" s="33"/>
      <c r="E721" s="33"/>
    </row>
    <row r="722" spans="1:5" ht="11.25">
      <c r="A722" s="3"/>
      <c r="B722" s="34"/>
      <c r="C722" s="33"/>
      <c r="D722" s="33"/>
      <c r="E722" s="33"/>
    </row>
    <row r="723" spans="1:5" ht="11.25">
      <c r="A723" s="3"/>
      <c r="B723" s="34"/>
      <c r="C723" s="33"/>
      <c r="D723" s="33"/>
      <c r="E723" s="33"/>
    </row>
    <row r="724" spans="1:5" ht="11.25">
      <c r="A724" s="3"/>
      <c r="B724" s="34"/>
      <c r="C724" s="33"/>
      <c r="D724" s="33"/>
      <c r="E724" s="33"/>
    </row>
    <row r="725" spans="1:5" ht="11.25">
      <c r="A725" s="3"/>
      <c r="B725" s="34"/>
      <c r="C725" s="33"/>
      <c r="D725" s="33"/>
      <c r="E725" s="33"/>
    </row>
    <row r="726" spans="1:5" ht="11.25">
      <c r="A726" s="3"/>
      <c r="B726" s="34"/>
      <c r="C726" s="33"/>
      <c r="D726" s="33"/>
      <c r="E726" s="33"/>
    </row>
    <row r="727" spans="1:5" ht="11.25">
      <c r="A727" s="3"/>
      <c r="B727" s="34"/>
      <c r="C727" s="33"/>
      <c r="D727" s="33"/>
      <c r="E727" s="33"/>
    </row>
    <row r="728" spans="1:5" ht="11.25">
      <c r="A728" s="3"/>
      <c r="B728" s="34"/>
      <c r="C728" s="33"/>
      <c r="D728" s="33"/>
      <c r="E728" s="33"/>
    </row>
    <row r="729" spans="1:5" ht="11.25">
      <c r="A729" s="3"/>
      <c r="B729" s="34"/>
      <c r="C729" s="33"/>
      <c r="D729" s="33"/>
      <c r="E729" s="33"/>
    </row>
    <row r="730" spans="1:5" ht="11.25">
      <c r="A730" s="3"/>
      <c r="B730" s="34"/>
      <c r="C730" s="33"/>
      <c r="D730" s="33"/>
      <c r="E730" s="33"/>
    </row>
    <row r="731" spans="1:5" ht="11.25">
      <c r="A731" s="3"/>
      <c r="B731" s="34"/>
      <c r="C731" s="33"/>
      <c r="D731" s="33"/>
      <c r="E731" s="33"/>
    </row>
    <row r="732" spans="1:5" ht="11.25">
      <c r="A732" s="3"/>
      <c r="B732" s="34"/>
      <c r="C732" s="33"/>
      <c r="D732" s="33"/>
      <c r="E732" s="33"/>
    </row>
    <row r="733" spans="1:5" ht="11.25">
      <c r="A733" s="3"/>
      <c r="B733" s="34"/>
      <c r="C733" s="33"/>
      <c r="D733" s="33"/>
      <c r="E733" s="33"/>
    </row>
    <row r="734" spans="1:5" ht="11.25">
      <c r="A734" s="3"/>
      <c r="B734" s="34"/>
      <c r="C734" s="33"/>
      <c r="D734" s="33"/>
      <c r="E734" s="33"/>
    </row>
    <row r="735" spans="1:5" ht="11.25">
      <c r="A735" s="3"/>
      <c r="B735" s="34"/>
      <c r="C735" s="33"/>
      <c r="D735" s="33"/>
      <c r="E735" s="33"/>
    </row>
    <row r="736" spans="1:5" ht="11.25">
      <c r="A736" s="3"/>
      <c r="B736" s="34"/>
      <c r="C736" s="33"/>
      <c r="D736" s="33"/>
      <c r="E736" s="33"/>
    </row>
    <row r="737" spans="1:5" ht="11.25">
      <c r="A737" s="3"/>
      <c r="B737" s="34"/>
      <c r="C737" s="33"/>
      <c r="D737" s="33"/>
      <c r="E737" s="33"/>
    </row>
    <row r="738" spans="1:5" ht="11.25">
      <c r="A738" s="3"/>
      <c r="B738" s="34"/>
      <c r="C738" s="33"/>
      <c r="D738" s="33"/>
      <c r="E738" s="33"/>
    </row>
    <row r="739" spans="1:5" ht="11.25">
      <c r="A739" s="3"/>
      <c r="B739" s="34"/>
      <c r="C739" s="33"/>
      <c r="D739" s="33"/>
      <c r="E739" s="33"/>
    </row>
    <row r="740" spans="1:5" ht="11.25">
      <c r="A740" s="3"/>
      <c r="B740" s="34"/>
      <c r="C740" s="33"/>
      <c r="D740" s="33"/>
      <c r="E740" s="33"/>
    </row>
    <row r="741" spans="1:5" ht="11.25">
      <c r="A741" s="3"/>
      <c r="B741" s="34"/>
      <c r="C741" s="33"/>
      <c r="D741" s="33"/>
      <c r="E741" s="33"/>
    </row>
    <row r="742" spans="1:5" ht="11.25">
      <c r="A742" s="3"/>
      <c r="B742" s="34"/>
      <c r="C742" s="33"/>
      <c r="D742" s="33"/>
      <c r="E742" s="33"/>
    </row>
    <row r="743" spans="1:5" ht="11.25">
      <c r="A743" s="3"/>
      <c r="B743" s="34"/>
      <c r="C743" s="33"/>
      <c r="D743" s="33"/>
      <c r="E743" s="33"/>
    </row>
    <row r="744" spans="1:5" ht="11.25">
      <c r="A744" s="3"/>
      <c r="B744" s="34"/>
      <c r="C744" s="33"/>
      <c r="D744" s="33"/>
      <c r="E744" s="33"/>
    </row>
    <row r="745" spans="1:5" ht="11.25">
      <c r="A745" s="3"/>
      <c r="B745" s="34"/>
      <c r="C745" s="33"/>
      <c r="D745" s="33"/>
      <c r="E745" s="33"/>
    </row>
    <row r="746" spans="1:5" ht="11.25">
      <c r="A746" s="3"/>
      <c r="B746" s="34"/>
      <c r="C746" s="33"/>
      <c r="D746" s="33"/>
      <c r="E746" s="33"/>
    </row>
    <row r="747" spans="1:5" ht="11.25">
      <c r="A747" s="3"/>
      <c r="B747" s="34"/>
      <c r="C747" s="33"/>
      <c r="D747" s="33"/>
      <c r="E747" s="33"/>
    </row>
    <row r="748" spans="1:5" ht="11.25">
      <c r="A748" s="3"/>
      <c r="B748" s="34"/>
      <c r="C748" s="33"/>
      <c r="D748" s="33"/>
      <c r="E748" s="33"/>
    </row>
    <row r="749" spans="1:5" ht="11.25">
      <c r="A749" s="3"/>
      <c r="B749" s="34"/>
      <c r="C749" s="33"/>
      <c r="D749" s="33"/>
      <c r="E749" s="33"/>
    </row>
    <row r="750" spans="1:5" ht="11.25">
      <c r="A750" s="3"/>
      <c r="B750" s="34"/>
      <c r="C750" s="33"/>
      <c r="D750" s="33"/>
      <c r="E750" s="33"/>
    </row>
    <row r="751" spans="1:5" ht="11.25">
      <c r="A751" s="3"/>
      <c r="B751" s="34"/>
      <c r="C751" s="33"/>
      <c r="D751" s="33"/>
      <c r="E751" s="33"/>
    </row>
    <row r="752" spans="1:5" ht="11.25">
      <c r="A752" s="3"/>
      <c r="B752" s="34"/>
      <c r="C752" s="33"/>
      <c r="D752" s="33"/>
      <c r="E752" s="33"/>
    </row>
    <row r="753" spans="1:5" ht="11.25">
      <c r="A753" s="3"/>
      <c r="B753" s="34"/>
      <c r="C753" s="33"/>
      <c r="D753" s="33"/>
      <c r="E753" s="33"/>
    </row>
    <row r="754" spans="1:5" ht="11.25">
      <c r="A754" s="3"/>
      <c r="B754" s="34"/>
      <c r="C754" s="33"/>
      <c r="D754" s="33"/>
      <c r="E754" s="33"/>
    </row>
    <row r="755" spans="1:5" ht="11.25">
      <c r="A755" s="3"/>
      <c r="B755" s="34"/>
      <c r="C755" s="33"/>
      <c r="D755" s="33"/>
      <c r="E755" s="33"/>
    </row>
    <row r="756" spans="1:5" ht="11.25">
      <c r="A756" s="3"/>
      <c r="B756" s="34"/>
      <c r="C756" s="33"/>
      <c r="D756" s="33"/>
      <c r="E756" s="33"/>
    </row>
    <row r="757" spans="1:5" ht="11.25">
      <c r="A757" s="3"/>
      <c r="B757" s="34"/>
      <c r="C757" s="33"/>
      <c r="D757" s="33"/>
      <c r="E757" s="33"/>
    </row>
    <row r="758" spans="1:5" ht="11.25">
      <c r="A758" s="3"/>
      <c r="B758" s="34"/>
      <c r="C758" s="33"/>
      <c r="D758" s="33"/>
      <c r="E758" s="33"/>
    </row>
    <row r="759" spans="1:5" ht="11.25">
      <c r="A759" s="3"/>
      <c r="B759" s="34"/>
      <c r="C759" s="33"/>
      <c r="D759" s="33"/>
      <c r="E759" s="33"/>
    </row>
    <row r="760" spans="1:5" ht="11.25">
      <c r="A760" s="3"/>
      <c r="B760" s="34"/>
      <c r="C760" s="33"/>
      <c r="D760" s="33"/>
      <c r="E760" s="33"/>
    </row>
    <row r="761" spans="1:5" ht="11.25">
      <c r="A761" s="3"/>
      <c r="B761" s="34"/>
      <c r="C761" s="33"/>
      <c r="D761" s="33"/>
      <c r="E761" s="33"/>
    </row>
    <row r="762" spans="1:5" ht="11.25">
      <c r="A762" s="3"/>
      <c r="B762" s="34"/>
      <c r="C762" s="33"/>
      <c r="D762" s="33"/>
      <c r="E762" s="33"/>
    </row>
    <row r="763" spans="1:5" ht="11.25">
      <c r="A763" s="3"/>
      <c r="B763" s="34"/>
      <c r="C763" s="33"/>
      <c r="D763" s="33"/>
      <c r="E763" s="33"/>
    </row>
    <row r="764" spans="1:5" ht="11.25">
      <c r="A764" s="3"/>
      <c r="B764" s="34"/>
      <c r="C764" s="33"/>
      <c r="D764" s="33"/>
      <c r="E764" s="33"/>
    </row>
    <row r="765" spans="1:5" ht="11.25">
      <c r="A765" s="3"/>
      <c r="B765" s="34"/>
      <c r="C765" s="33"/>
      <c r="D765" s="33"/>
      <c r="E765" s="33"/>
    </row>
    <row r="766" spans="1:5" ht="11.25">
      <c r="A766" s="3"/>
      <c r="B766" s="34"/>
      <c r="C766" s="33"/>
      <c r="D766" s="33"/>
      <c r="E766" s="33"/>
    </row>
    <row r="767" spans="1:5" ht="11.25">
      <c r="A767" s="3"/>
      <c r="B767" s="34"/>
      <c r="C767" s="33"/>
      <c r="D767" s="33"/>
      <c r="E767" s="33"/>
    </row>
    <row r="768" spans="1:5" ht="11.25">
      <c r="A768" s="3"/>
      <c r="B768" s="34"/>
      <c r="C768" s="33"/>
      <c r="D768" s="33"/>
      <c r="E768" s="33"/>
    </row>
    <row r="769" spans="1:5" ht="11.25">
      <c r="A769" s="3"/>
      <c r="B769" s="34"/>
      <c r="C769" s="33"/>
      <c r="D769" s="33"/>
      <c r="E769" s="33"/>
    </row>
    <row r="770" spans="1:5" ht="11.25">
      <c r="A770" s="3"/>
      <c r="B770" s="34"/>
      <c r="C770" s="33"/>
      <c r="D770" s="33"/>
      <c r="E770" s="33"/>
    </row>
    <row r="771" spans="1:5" ht="11.25">
      <c r="A771" s="3"/>
      <c r="B771" s="34"/>
      <c r="C771" s="33"/>
      <c r="D771" s="33"/>
      <c r="E771" s="33"/>
    </row>
    <row r="772" spans="1:5" ht="11.25">
      <c r="A772" s="3"/>
      <c r="B772" s="34"/>
      <c r="C772" s="33"/>
      <c r="D772" s="33"/>
      <c r="E772" s="33"/>
    </row>
    <row r="773" spans="1:5" ht="11.25">
      <c r="A773" s="3"/>
      <c r="B773" s="34"/>
      <c r="C773" s="33"/>
      <c r="D773" s="33"/>
      <c r="E773" s="33"/>
    </row>
    <row r="774" spans="1:5" ht="11.25">
      <c r="A774" s="3"/>
      <c r="B774" s="34"/>
      <c r="C774" s="33"/>
      <c r="D774" s="33"/>
      <c r="E774" s="33"/>
    </row>
    <row r="775" spans="1:5" ht="11.25">
      <c r="A775" s="3"/>
      <c r="B775" s="34"/>
      <c r="C775" s="33"/>
      <c r="D775" s="33"/>
      <c r="E775" s="33"/>
    </row>
    <row r="776" spans="1:5" ht="11.25">
      <c r="A776" s="3"/>
      <c r="B776" s="34"/>
      <c r="C776" s="33"/>
      <c r="D776" s="33"/>
      <c r="E776" s="33"/>
    </row>
    <row r="777" spans="1:5" ht="11.25">
      <c r="A777" s="3"/>
      <c r="B777" s="34"/>
      <c r="C777" s="33"/>
      <c r="D777" s="33"/>
      <c r="E777" s="33"/>
    </row>
    <row r="778" spans="1:5" ht="11.25">
      <c r="A778" s="3"/>
      <c r="B778" s="34"/>
      <c r="C778" s="33"/>
      <c r="D778" s="33"/>
      <c r="E778" s="33"/>
    </row>
    <row r="779" spans="1:5" ht="11.25">
      <c r="A779" s="3"/>
      <c r="B779" s="34"/>
      <c r="C779" s="33"/>
      <c r="D779" s="33"/>
      <c r="E779" s="33"/>
    </row>
    <row r="780" spans="1:5" ht="11.25">
      <c r="A780" s="3"/>
      <c r="B780" s="34"/>
      <c r="C780" s="33"/>
      <c r="D780" s="33"/>
      <c r="E780" s="33"/>
    </row>
    <row r="781" spans="1:5" ht="11.25">
      <c r="A781" s="3"/>
      <c r="B781" s="34"/>
      <c r="C781" s="33"/>
      <c r="D781" s="33"/>
      <c r="E781" s="33"/>
    </row>
    <row r="782" spans="1:5" ht="11.25">
      <c r="A782" s="3"/>
      <c r="B782" s="34"/>
      <c r="C782" s="33"/>
      <c r="D782" s="33"/>
      <c r="E782" s="33"/>
    </row>
    <row r="783" spans="1:5" ht="11.25">
      <c r="A783" s="3"/>
      <c r="B783" s="34"/>
      <c r="C783" s="33"/>
      <c r="D783" s="33"/>
      <c r="E783" s="33"/>
    </row>
    <row r="784" spans="1:5" ht="11.25">
      <c r="A784" s="3"/>
      <c r="B784" s="34"/>
      <c r="C784" s="33"/>
      <c r="D784" s="33"/>
      <c r="E784" s="33"/>
    </row>
    <row r="785" spans="1:5" ht="11.25">
      <c r="A785" s="3"/>
      <c r="B785" s="34"/>
      <c r="C785" s="33"/>
      <c r="D785" s="33"/>
      <c r="E785" s="33"/>
    </row>
    <row r="786" spans="1:5" ht="11.25">
      <c r="A786" s="3"/>
      <c r="B786" s="34"/>
      <c r="C786" s="33"/>
      <c r="D786" s="33"/>
      <c r="E786" s="33"/>
    </row>
    <row r="787" spans="1:5" ht="11.25">
      <c r="A787" s="3"/>
      <c r="B787" s="34"/>
      <c r="C787" s="33"/>
      <c r="D787" s="33"/>
      <c r="E787" s="33"/>
    </row>
    <row r="788" spans="1:5" ht="11.25">
      <c r="A788" s="3"/>
      <c r="B788" s="34"/>
      <c r="C788" s="33"/>
      <c r="D788" s="33"/>
      <c r="E788" s="33"/>
    </row>
    <row r="789" spans="1:5" ht="11.25">
      <c r="A789" s="3"/>
      <c r="B789" s="34"/>
      <c r="C789" s="33"/>
      <c r="D789" s="33"/>
      <c r="E789" s="33"/>
    </row>
    <row r="790" spans="1:5" ht="11.25">
      <c r="A790" s="3"/>
      <c r="B790" s="34"/>
      <c r="C790" s="33"/>
      <c r="D790" s="33"/>
      <c r="E790" s="33"/>
    </row>
    <row r="791" spans="1:5" ht="11.25">
      <c r="A791" s="3"/>
      <c r="B791" s="34"/>
      <c r="C791" s="33"/>
      <c r="D791" s="33"/>
      <c r="E791" s="33"/>
    </row>
    <row r="792" spans="1:5" ht="11.25">
      <c r="A792" s="3"/>
      <c r="B792" s="34"/>
      <c r="C792" s="33"/>
      <c r="D792" s="33"/>
      <c r="E792" s="33"/>
    </row>
    <row r="793" spans="1:5" ht="11.25">
      <c r="A793" s="3"/>
      <c r="B793" s="34"/>
      <c r="C793" s="33"/>
      <c r="D793" s="33"/>
      <c r="E793" s="33"/>
    </row>
    <row r="794" spans="1:5" ht="11.25">
      <c r="A794" s="3"/>
      <c r="B794" s="34"/>
      <c r="C794" s="33"/>
      <c r="D794" s="33"/>
      <c r="E794" s="33"/>
    </row>
    <row r="795" spans="1:5" ht="11.25">
      <c r="A795" s="3"/>
      <c r="B795" s="34"/>
      <c r="C795" s="33"/>
      <c r="D795" s="33"/>
      <c r="E795" s="33"/>
    </row>
    <row r="796" spans="1:5" ht="11.25">
      <c r="A796" s="3"/>
      <c r="B796" s="34"/>
      <c r="C796" s="33"/>
      <c r="D796" s="33"/>
      <c r="E796" s="33"/>
    </row>
    <row r="797" spans="1:5" ht="11.25">
      <c r="A797" s="3"/>
      <c r="B797" s="34"/>
      <c r="C797" s="33"/>
      <c r="D797" s="33"/>
      <c r="E797" s="33"/>
    </row>
    <row r="798" spans="1:5" ht="11.25">
      <c r="A798" s="3"/>
      <c r="B798" s="34"/>
      <c r="C798" s="33"/>
      <c r="D798" s="33"/>
      <c r="E798" s="33"/>
    </row>
    <row r="799" spans="1:5" ht="11.25">
      <c r="A799" s="3"/>
      <c r="B799" s="34"/>
      <c r="C799" s="33"/>
      <c r="D799" s="33"/>
      <c r="E799" s="33"/>
    </row>
    <row r="800" spans="1:5" ht="11.25">
      <c r="A800" s="3"/>
      <c r="B800" s="34"/>
      <c r="C800" s="33"/>
      <c r="D800" s="33"/>
      <c r="E800" s="33"/>
    </row>
    <row r="801" spans="1:5" ht="11.25">
      <c r="A801" s="3"/>
      <c r="B801" s="34"/>
      <c r="C801" s="33"/>
      <c r="D801" s="33"/>
      <c r="E801" s="33"/>
    </row>
    <row r="802" spans="1:5" ht="11.25">
      <c r="A802" s="3"/>
      <c r="B802" s="34"/>
      <c r="C802" s="33"/>
      <c r="D802" s="33"/>
      <c r="E802" s="33"/>
    </row>
    <row r="803" spans="1:5" ht="11.25">
      <c r="A803" s="3"/>
      <c r="B803" s="34"/>
      <c r="C803" s="33"/>
      <c r="D803" s="33"/>
      <c r="E803" s="33"/>
    </row>
    <row r="804" spans="1:5" ht="11.25">
      <c r="A804" s="3"/>
      <c r="B804" s="34"/>
      <c r="C804" s="33"/>
      <c r="D804" s="33"/>
      <c r="E804" s="33"/>
    </row>
    <row r="805" spans="1:5" ht="11.25">
      <c r="A805" s="3"/>
      <c r="B805" s="34"/>
      <c r="C805" s="33"/>
      <c r="D805" s="33"/>
      <c r="E805" s="33"/>
    </row>
    <row r="806" spans="1:5" ht="11.25">
      <c r="A806" s="3"/>
      <c r="B806" s="34"/>
      <c r="C806" s="33"/>
      <c r="D806" s="33"/>
      <c r="E806" s="33"/>
    </row>
    <row r="807" spans="1:5" ht="11.25">
      <c r="A807" s="3"/>
      <c r="B807" s="34"/>
      <c r="C807" s="33"/>
      <c r="D807" s="33"/>
      <c r="E807" s="33"/>
    </row>
    <row r="808" spans="1:5" ht="11.25">
      <c r="A808" s="3"/>
      <c r="B808" s="34"/>
      <c r="C808" s="33"/>
      <c r="D808" s="33"/>
      <c r="E808" s="33"/>
    </row>
    <row r="809" spans="1:5" ht="11.25">
      <c r="A809" s="3"/>
      <c r="B809" s="34"/>
      <c r="C809" s="33"/>
      <c r="D809" s="33"/>
      <c r="E809" s="33"/>
    </row>
    <row r="810" spans="1:5" ht="11.25">
      <c r="A810" s="3"/>
      <c r="B810" s="34"/>
      <c r="C810" s="33"/>
      <c r="D810" s="33"/>
      <c r="E810" s="33"/>
    </row>
    <row r="811" spans="1:5" ht="11.25">
      <c r="A811" s="3"/>
      <c r="B811" s="34"/>
      <c r="C811" s="33"/>
      <c r="D811" s="33"/>
      <c r="E811" s="33"/>
    </row>
    <row r="812" spans="1:5" ht="11.25">
      <c r="A812" s="3"/>
      <c r="B812" s="34"/>
      <c r="C812" s="33"/>
      <c r="D812" s="33"/>
      <c r="E812" s="33"/>
    </row>
    <row r="813" spans="1:5" ht="11.25">
      <c r="A813" s="3"/>
      <c r="B813" s="34"/>
      <c r="C813" s="33"/>
      <c r="D813" s="33"/>
      <c r="E813" s="33"/>
    </row>
    <row r="814" spans="1:5" ht="11.25">
      <c r="A814" s="3"/>
      <c r="B814" s="34"/>
      <c r="C814" s="33"/>
      <c r="D814" s="33"/>
      <c r="E814" s="33"/>
    </row>
    <row r="815" spans="1:5" ht="11.25">
      <c r="A815" s="3"/>
      <c r="B815" s="34"/>
      <c r="C815" s="33"/>
      <c r="D815" s="33"/>
      <c r="E815" s="33"/>
    </row>
    <row r="816" spans="1:5" ht="11.25">
      <c r="A816" s="3"/>
      <c r="B816" s="34"/>
      <c r="C816" s="33"/>
      <c r="D816" s="33"/>
      <c r="E816" s="33"/>
    </row>
    <row r="817" spans="1:5" ht="11.25">
      <c r="A817" s="3"/>
      <c r="B817" s="34"/>
      <c r="C817" s="33"/>
      <c r="D817" s="33"/>
      <c r="E817" s="33"/>
    </row>
    <row r="818" spans="1:5" ht="11.25">
      <c r="A818" s="3"/>
      <c r="B818" s="34"/>
      <c r="C818" s="33"/>
      <c r="D818" s="33"/>
      <c r="E818" s="33"/>
    </row>
    <row r="819" spans="1:5" ht="11.25">
      <c r="A819" s="3"/>
      <c r="B819" s="34"/>
      <c r="C819" s="33"/>
      <c r="D819" s="33"/>
      <c r="E819" s="33"/>
    </row>
    <row r="820" spans="1:5" ht="11.25">
      <c r="A820" s="3"/>
      <c r="B820" s="34"/>
      <c r="C820" s="33"/>
      <c r="D820" s="33"/>
      <c r="E820" s="33"/>
    </row>
    <row r="821" spans="1:5" ht="11.25">
      <c r="A821" s="3"/>
      <c r="B821" s="34"/>
      <c r="C821" s="33"/>
      <c r="D821" s="33"/>
      <c r="E821" s="33"/>
    </row>
    <row r="822" spans="1:5" ht="11.25">
      <c r="A822" s="3"/>
      <c r="B822" s="34"/>
      <c r="C822" s="33"/>
      <c r="D822" s="33"/>
      <c r="E822" s="33"/>
    </row>
    <row r="823" spans="1:5" ht="11.25">
      <c r="A823" s="3"/>
      <c r="B823" s="34"/>
      <c r="C823" s="33"/>
      <c r="D823" s="33"/>
      <c r="E823" s="33"/>
    </row>
    <row r="824" spans="1:5" ht="11.25">
      <c r="A824" s="3"/>
      <c r="B824" s="34"/>
      <c r="C824" s="33"/>
      <c r="D824" s="33"/>
      <c r="E824" s="33"/>
    </row>
    <row r="825" spans="1:5" ht="11.25">
      <c r="A825" s="3"/>
      <c r="B825" s="34"/>
      <c r="C825" s="33"/>
      <c r="D825" s="33"/>
      <c r="E825" s="33"/>
    </row>
    <row r="826" spans="1:5" ht="11.25">
      <c r="A826" s="3"/>
      <c r="B826" s="34"/>
      <c r="C826" s="33"/>
      <c r="D826" s="33"/>
      <c r="E826" s="33"/>
    </row>
    <row r="827" spans="1:5" ht="11.25">
      <c r="A827" s="3"/>
      <c r="B827" s="34"/>
      <c r="C827" s="33"/>
      <c r="D827" s="33"/>
      <c r="E827" s="33"/>
    </row>
    <row r="828" spans="1:5" ht="11.25">
      <c r="A828" s="3"/>
      <c r="B828" s="34"/>
      <c r="C828" s="33"/>
      <c r="D828" s="33"/>
      <c r="E828" s="33"/>
    </row>
    <row r="829" spans="1:5" ht="11.25">
      <c r="A829" s="3"/>
      <c r="B829" s="34"/>
      <c r="C829" s="33"/>
      <c r="D829" s="33"/>
      <c r="E829" s="33"/>
    </row>
    <row r="830" spans="1:5" ht="11.25">
      <c r="A830" s="3"/>
      <c r="B830" s="34"/>
      <c r="C830" s="33"/>
      <c r="D830" s="33"/>
      <c r="E830" s="33"/>
    </row>
    <row r="831" spans="1:5" ht="11.25">
      <c r="A831" s="3"/>
      <c r="B831" s="34"/>
      <c r="C831" s="33"/>
      <c r="D831" s="33"/>
      <c r="E831" s="33"/>
    </row>
    <row r="832" spans="1:5" ht="11.25">
      <c r="A832" s="3"/>
      <c r="B832" s="34"/>
      <c r="C832" s="33"/>
      <c r="D832" s="33"/>
      <c r="E832" s="33"/>
    </row>
    <row r="833" spans="1:5" ht="11.25">
      <c r="A833" s="3"/>
      <c r="B833" s="34"/>
      <c r="C833" s="33"/>
      <c r="D833" s="33"/>
      <c r="E833" s="33"/>
    </row>
    <row r="834" spans="1:5" ht="11.25">
      <c r="A834" s="3"/>
      <c r="B834" s="34"/>
      <c r="C834" s="33"/>
      <c r="D834" s="33"/>
      <c r="E834" s="33"/>
    </row>
    <row r="835" spans="1:5" ht="11.25">
      <c r="A835" s="3"/>
      <c r="B835" s="34"/>
      <c r="C835" s="33"/>
      <c r="D835" s="33"/>
      <c r="E835" s="33"/>
    </row>
    <row r="836" spans="1:5" ht="11.25">
      <c r="A836" s="3"/>
      <c r="B836" s="34"/>
      <c r="C836" s="33"/>
      <c r="D836" s="33"/>
      <c r="E836" s="33"/>
    </row>
    <row r="837" spans="1:5" ht="11.25">
      <c r="A837" s="3"/>
      <c r="B837" s="34"/>
      <c r="C837" s="33"/>
      <c r="D837" s="33"/>
      <c r="E837" s="33"/>
    </row>
    <row r="838" spans="1:5" ht="11.25">
      <c r="A838" s="3"/>
      <c r="B838" s="34"/>
      <c r="C838" s="33"/>
      <c r="D838" s="33"/>
      <c r="E838" s="33"/>
    </row>
    <row r="839" spans="1:5" ht="11.25">
      <c r="A839" s="3"/>
      <c r="B839" s="34"/>
      <c r="C839" s="33"/>
      <c r="D839" s="33"/>
      <c r="E839" s="33"/>
    </row>
    <row r="840" spans="1:5" ht="11.25">
      <c r="A840" s="3"/>
      <c r="B840" s="34"/>
      <c r="C840" s="33"/>
      <c r="D840" s="33"/>
      <c r="E840" s="33"/>
    </row>
    <row r="841" spans="1:5" ht="11.25">
      <c r="A841" s="3"/>
      <c r="B841" s="34"/>
      <c r="C841" s="33"/>
      <c r="D841" s="33"/>
      <c r="E841" s="33"/>
    </row>
    <row r="842" spans="1:5" ht="11.25">
      <c r="A842" s="3"/>
      <c r="B842" s="34"/>
      <c r="C842" s="33"/>
      <c r="D842" s="33"/>
      <c r="E842" s="33"/>
    </row>
    <row r="843" spans="1:5" ht="11.25">
      <c r="A843" s="3"/>
      <c r="B843" s="34"/>
      <c r="C843" s="33"/>
      <c r="D843" s="33"/>
      <c r="E843" s="33"/>
    </row>
    <row r="844" spans="1:5" ht="11.25">
      <c r="A844" s="3"/>
      <c r="B844" s="34"/>
      <c r="C844" s="33"/>
      <c r="D844" s="33"/>
      <c r="E844" s="33"/>
    </row>
    <row r="845" spans="1:5" ht="11.25">
      <c r="A845" s="3"/>
      <c r="B845" s="34"/>
      <c r="C845" s="33"/>
      <c r="D845" s="33"/>
      <c r="E845" s="33"/>
    </row>
    <row r="846" spans="1:5" ht="11.25">
      <c r="A846" s="3"/>
      <c r="B846" s="34"/>
      <c r="C846" s="33"/>
      <c r="D846" s="33"/>
      <c r="E846" s="33"/>
    </row>
    <row r="847" spans="1:5" ht="11.25">
      <c r="A847" s="3"/>
      <c r="B847" s="34"/>
      <c r="C847" s="33"/>
      <c r="D847" s="33"/>
      <c r="E847" s="33"/>
    </row>
    <row r="848" spans="1:5" ht="11.25">
      <c r="A848" s="3"/>
      <c r="B848" s="34"/>
      <c r="C848" s="33"/>
      <c r="D848" s="33"/>
      <c r="E848" s="33"/>
    </row>
    <row r="849" spans="1:5" ht="11.25">
      <c r="A849" s="3"/>
      <c r="B849" s="34"/>
      <c r="C849" s="33"/>
      <c r="D849" s="33"/>
      <c r="E849" s="33"/>
    </row>
    <row r="850" spans="1:5" ht="11.25">
      <c r="A850" s="3"/>
      <c r="B850" s="34"/>
      <c r="C850" s="33"/>
      <c r="D850" s="33"/>
      <c r="E850" s="33"/>
    </row>
    <row r="851" spans="1:5" ht="11.25">
      <c r="A851" s="3"/>
      <c r="B851" s="34"/>
      <c r="C851" s="33"/>
      <c r="D851" s="33"/>
      <c r="E851" s="33"/>
    </row>
    <row r="852" spans="1:5" ht="11.25">
      <c r="A852" s="3"/>
      <c r="B852" s="34"/>
      <c r="C852" s="33"/>
      <c r="D852" s="33"/>
      <c r="E852" s="33"/>
    </row>
    <row r="853" spans="1:5" ht="11.25">
      <c r="A853" s="3"/>
      <c r="B853" s="34"/>
      <c r="C853" s="33"/>
      <c r="D853" s="33"/>
      <c r="E853" s="33"/>
    </row>
    <row r="854" spans="1:5" ht="11.25">
      <c r="A854" s="3"/>
      <c r="B854" s="34"/>
      <c r="C854" s="33"/>
      <c r="D854" s="33"/>
      <c r="E854" s="33"/>
    </row>
    <row r="855" spans="1:5" ht="11.25">
      <c r="A855" s="3"/>
      <c r="B855" s="34"/>
      <c r="C855" s="33"/>
      <c r="D855" s="33"/>
      <c r="E855" s="33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6.00390625" style="47" customWidth="1"/>
    <col min="2" max="2" width="43.421875" style="48" customWidth="1"/>
    <col min="3" max="3" width="11.57421875" style="81" customWidth="1"/>
    <col min="4" max="4" width="12.00390625" style="81" customWidth="1"/>
    <col min="5" max="5" width="11.57421875" style="81" customWidth="1"/>
    <col min="6" max="16384" width="11.421875" style="56" customWidth="1"/>
  </cols>
  <sheetData>
    <row r="1" spans="1:2" ht="15.75">
      <c r="A1" s="59" t="s">
        <v>154</v>
      </c>
      <c r="B1" s="80"/>
    </row>
    <row r="2" spans="1:5" ht="15.75">
      <c r="A2" s="58" t="s">
        <v>151</v>
      </c>
      <c r="B2" s="34"/>
      <c r="C2" s="33"/>
      <c r="D2" s="33"/>
      <c r="E2" s="33"/>
    </row>
    <row r="3" spans="1:5" ht="14.25">
      <c r="A3" s="82"/>
      <c r="B3" s="34"/>
      <c r="C3" s="33"/>
      <c r="D3" s="33"/>
      <c r="E3" s="33"/>
    </row>
    <row r="4" spans="1:5" ht="13.5">
      <c r="A4" s="3" t="s">
        <v>75</v>
      </c>
      <c r="B4" s="4" t="s">
        <v>76</v>
      </c>
      <c r="C4" s="37" t="s">
        <v>55</v>
      </c>
      <c r="D4" s="37" t="s">
        <v>73</v>
      </c>
      <c r="E4" s="37" t="s">
        <v>2</v>
      </c>
    </row>
    <row r="5" spans="1:5" ht="63">
      <c r="A5" s="38">
        <v>3207</v>
      </c>
      <c r="B5" s="27" t="s">
        <v>77</v>
      </c>
      <c r="C5" s="33"/>
      <c r="D5" s="33"/>
      <c r="E5" s="33"/>
    </row>
    <row r="6" spans="1:5" ht="21">
      <c r="A6" s="83" t="s">
        <v>38</v>
      </c>
      <c r="B6" s="84" t="s">
        <v>94</v>
      </c>
      <c r="C6" s="33"/>
      <c r="D6" s="33"/>
      <c r="E6" s="33"/>
    </row>
    <row r="7" spans="1:5" ht="13.5">
      <c r="A7" s="85" t="s">
        <v>38</v>
      </c>
      <c r="B7" s="34" t="s">
        <v>120</v>
      </c>
      <c r="C7" s="33">
        <v>498</v>
      </c>
      <c r="D7" s="33">
        <v>55000</v>
      </c>
      <c r="E7" s="33">
        <v>93</v>
      </c>
    </row>
    <row r="8" spans="1:5" ht="13.5">
      <c r="A8" s="85" t="s">
        <v>38</v>
      </c>
      <c r="B8" s="34" t="s">
        <v>57</v>
      </c>
      <c r="C8" s="33">
        <v>32973</v>
      </c>
      <c r="D8" s="33">
        <v>15911175</v>
      </c>
      <c r="E8" s="33">
        <v>26097</v>
      </c>
    </row>
    <row r="9" spans="1:5" ht="13.5">
      <c r="A9" s="85" t="s">
        <v>38</v>
      </c>
      <c r="B9" s="34" t="s">
        <v>117</v>
      </c>
      <c r="C9" s="33">
        <v>541800</v>
      </c>
      <c r="D9" s="33">
        <v>236396475</v>
      </c>
      <c r="E9" s="33">
        <v>412020</v>
      </c>
    </row>
    <row r="10" spans="1:5" ht="13.5">
      <c r="A10" s="85" t="s">
        <v>38</v>
      </c>
      <c r="B10" s="43" t="s">
        <v>4</v>
      </c>
      <c r="C10" s="86">
        <f>SUM(C7:C9)</f>
        <v>575271</v>
      </c>
      <c r="D10" s="86">
        <f>SUM(D7:D9)</f>
        <v>252362650</v>
      </c>
      <c r="E10" s="86">
        <f>SUM(E7:E9)</f>
        <v>438210</v>
      </c>
    </row>
    <row r="11" spans="1:5" ht="21">
      <c r="A11" s="38" t="s">
        <v>60</v>
      </c>
      <c r="B11" s="27" t="s">
        <v>88</v>
      </c>
      <c r="C11" s="33"/>
      <c r="D11" s="33"/>
      <c r="E11" s="33"/>
    </row>
    <row r="12" spans="1:5" ht="13.5">
      <c r="A12" s="45" t="s">
        <v>62</v>
      </c>
      <c r="B12" s="46" t="s">
        <v>123</v>
      </c>
      <c r="C12" s="33"/>
      <c r="D12" s="33"/>
      <c r="E12" s="33"/>
    </row>
    <row r="13" spans="1:5" ht="13.5">
      <c r="A13" s="3" t="s">
        <v>62</v>
      </c>
      <c r="B13" s="34" t="s">
        <v>57</v>
      </c>
      <c r="C13" s="33">
        <v>53351</v>
      </c>
      <c r="D13" s="33">
        <v>60117407</v>
      </c>
      <c r="E13" s="33">
        <v>99359</v>
      </c>
    </row>
    <row r="14" spans="1:5" ht="13.5">
      <c r="A14" s="3" t="s">
        <v>62</v>
      </c>
      <c r="B14" s="34" t="s">
        <v>33</v>
      </c>
      <c r="C14" s="33">
        <v>791</v>
      </c>
      <c r="D14" s="33">
        <v>2287328</v>
      </c>
      <c r="E14" s="33">
        <v>3670</v>
      </c>
    </row>
    <row r="15" spans="1:5" ht="13.5">
      <c r="A15" s="3" t="s">
        <v>62</v>
      </c>
      <c r="B15" s="34" t="s">
        <v>50</v>
      </c>
      <c r="C15" s="33">
        <v>12648</v>
      </c>
      <c r="D15" s="33">
        <v>12036242</v>
      </c>
      <c r="E15" s="33">
        <v>19603</v>
      </c>
    </row>
    <row r="16" spans="1:5" ht="13.5">
      <c r="A16" s="3" t="s">
        <v>62</v>
      </c>
      <c r="B16" s="34" t="s">
        <v>84</v>
      </c>
      <c r="C16" s="33">
        <v>11321</v>
      </c>
      <c r="D16" s="33">
        <v>12141766</v>
      </c>
      <c r="E16" s="33">
        <v>19265</v>
      </c>
    </row>
    <row r="17" spans="1:5" ht="13.5">
      <c r="A17" s="3" t="s">
        <v>62</v>
      </c>
      <c r="B17" s="34" t="s">
        <v>86</v>
      </c>
      <c r="C17" s="33">
        <v>236246</v>
      </c>
      <c r="D17" s="33">
        <v>109346771</v>
      </c>
      <c r="E17" s="33">
        <v>185727</v>
      </c>
    </row>
    <row r="18" spans="1:5" ht="13.5">
      <c r="A18" s="3" t="s">
        <v>62</v>
      </c>
      <c r="B18" s="34" t="s">
        <v>124</v>
      </c>
      <c r="C18" s="33">
        <v>7308</v>
      </c>
      <c r="D18" s="33">
        <v>45964143</v>
      </c>
      <c r="E18" s="33">
        <v>74633</v>
      </c>
    </row>
    <row r="19" spans="1:5" ht="13.5">
      <c r="A19" s="3" t="s">
        <v>62</v>
      </c>
      <c r="B19" s="34" t="s">
        <v>122</v>
      </c>
      <c r="C19" s="33">
        <v>167</v>
      </c>
      <c r="D19" s="33">
        <v>1207661</v>
      </c>
      <c r="E19" s="33">
        <v>2093</v>
      </c>
    </row>
    <row r="20" spans="1:5" ht="13.5">
      <c r="A20" s="3" t="s">
        <v>62</v>
      </c>
      <c r="B20" s="43" t="s">
        <v>4</v>
      </c>
      <c r="C20" s="86">
        <f>SUM(C13:C19)</f>
        <v>321832</v>
      </c>
      <c r="D20" s="86">
        <f>SUM(D13:D19)</f>
        <v>243101318</v>
      </c>
      <c r="E20" s="86">
        <f>SUM(E13:E19)</f>
        <v>404350</v>
      </c>
    </row>
    <row r="21" spans="1:5" ht="13.5">
      <c r="A21" s="45" t="s">
        <v>64</v>
      </c>
      <c r="B21" s="46" t="s">
        <v>97</v>
      </c>
      <c r="C21" s="33"/>
      <c r="D21" s="33"/>
      <c r="E21" s="33"/>
    </row>
    <row r="22" spans="1:5" ht="13.5">
      <c r="A22" s="3" t="s">
        <v>64</v>
      </c>
      <c r="B22" s="34" t="s">
        <v>120</v>
      </c>
      <c r="C22" s="33">
        <v>100</v>
      </c>
      <c r="D22" s="33">
        <v>60000</v>
      </c>
      <c r="E22" s="33">
        <v>97</v>
      </c>
    </row>
    <row r="23" spans="1:5" ht="13.5">
      <c r="A23" s="3" t="s">
        <v>64</v>
      </c>
      <c r="B23" s="34" t="s">
        <v>57</v>
      </c>
      <c r="C23" s="33">
        <v>40</v>
      </c>
      <c r="D23" s="33">
        <v>62773</v>
      </c>
      <c r="E23" s="33">
        <v>99</v>
      </c>
    </row>
    <row r="24" spans="1:5" ht="13.5">
      <c r="A24" s="3" t="s">
        <v>64</v>
      </c>
      <c r="B24" s="34" t="s">
        <v>121</v>
      </c>
      <c r="C24" s="33">
        <v>114</v>
      </c>
      <c r="D24" s="33">
        <v>142250</v>
      </c>
      <c r="E24" s="33">
        <v>235</v>
      </c>
    </row>
    <row r="25" spans="1:5" ht="13.5">
      <c r="A25" s="3" t="s">
        <v>64</v>
      </c>
      <c r="B25" s="43" t="s">
        <v>4</v>
      </c>
      <c r="C25" s="86">
        <f>SUM(C22:C24)</f>
        <v>254</v>
      </c>
      <c r="D25" s="86">
        <f>SUM(D22:D24)</f>
        <v>265023</v>
      </c>
      <c r="E25" s="86">
        <f>SUM(E22:E24)</f>
        <v>431</v>
      </c>
    </row>
    <row r="26" spans="1:5" ht="13.5">
      <c r="A26" s="3" t="s">
        <v>52</v>
      </c>
      <c r="B26" s="43" t="s">
        <v>4</v>
      </c>
      <c r="C26" s="86">
        <f>C25+C20</f>
        <v>322086</v>
      </c>
      <c r="D26" s="86">
        <f>D25+D20</f>
        <v>243366341</v>
      </c>
      <c r="E26" s="86">
        <f>E25+E20</f>
        <v>404781</v>
      </c>
    </row>
    <row r="27" spans="1:5" ht="21">
      <c r="A27" s="38" t="s">
        <v>66</v>
      </c>
      <c r="B27" s="27" t="s">
        <v>91</v>
      </c>
      <c r="C27" s="33"/>
      <c r="D27" s="33"/>
      <c r="E27" s="33"/>
    </row>
    <row r="28" spans="1:5" ht="13.5">
      <c r="A28" s="57" t="s">
        <v>66</v>
      </c>
      <c r="B28" s="34" t="s">
        <v>57</v>
      </c>
      <c r="C28" s="33">
        <v>50</v>
      </c>
      <c r="D28" s="33">
        <v>211776</v>
      </c>
      <c r="E28" s="33">
        <v>367</v>
      </c>
    </row>
    <row r="29" spans="1:5" ht="13.5">
      <c r="A29" s="57" t="s">
        <v>66</v>
      </c>
      <c r="B29" s="43" t="s">
        <v>4</v>
      </c>
      <c r="C29" s="86">
        <v>50</v>
      </c>
      <c r="D29" s="86">
        <v>211776</v>
      </c>
      <c r="E29" s="86">
        <v>367</v>
      </c>
    </row>
    <row r="30" spans="1:5" ht="21">
      <c r="A30" s="38" t="s">
        <v>68</v>
      </c>
      <c r="B30" s="27" t="s">
        <v>92</v>
      </c>
      <c r="C30" s="33"/>
      <c r="D30" s="33"/>
      <c r="E30" s="33"/>
    </row>
    <row r="31" spans="1:5" ht="13.5">
      <c r="A31" s="45" t="s">
        <v>70</v>
      </c>
      <c r="B31" s="46" t="s">
        <v>93</v>
      </c>
      <c r="C31" s="33"/>
      <c r="D31" s="33"/>
      <c r="E31" s="33"/>
    </row>
    <row r="32" spans="1:5" ht="13.5">
      <c r="A32" s="3" t="s">
        <v>70</v>
      </c>
      <c r="B32" s="34" t="s">
        <v>57</v>
      </c>
      <c r="C32" s="33">
        <v>308941</v>
      </c>
      <c r="D32" s="33">
        <v>165431980</v>
      </c>
      <c r="E32" s="33">
        <v>278302</v>
      </c>
    </row>
    <row r="33" spans="1:5" ht="13.5">
      <c r="A33" s="3" t="s">
        <v>70</v>
      </c>
      <c r="B33" s="34" t="s">
        <v>124</v>
      </c>
      <c r="C33" s="33">
        <v>329832</v>
      </c>
      <c r="D33" s="33">
        <v>147717075</v>
      </c>
      <c r="E33" s="33">
        <v>249559</v>
      </c>
    </row>
    <row r="34" spans="1:5" ht="13.5">
      <c r="A34" s="3" t="s">
        <v>70</v>
      </c>
      <c r="B34" s="34" t="s">
        <v>122</v>
      </c>
      <c r="C34" s="33">
        <v>55948</v>
      </c>
      <c r="D34" s="33">
        <v>29367818</v>
      </c>
      <c r="E34" s="33">
        <v>49032</v>
      </c>
    </row>
    <row r="35" spans="1:5" ht="13.5">
      <c r="A35" s="3" t="s">
        <v>70</v>
      </c>
      <c r="B35" s="43" t="s">
        <v>4</v>
      </c>
      <c r="C35" s="86">
        <f>SUM(C32:C34)</f>
        <v>694721</v>
      </c>
      <c r="D35" s="86">
        <f>SUM(D32:D34)</f>
        <v>342516873</v>
      </c>
      <c r="E35" s="86">
        <f>SUM(E32:E34)</f>
        <v>576893</v>
      </c>
    </row>
    <row r="36" spans="1:5" ht="13.5">
      <c r="A36" s="45" t="s">
        <v>72</v>
      </c>
      <c r="B36" s="46" t="s">
        <v>97</v>
      </c>
      <c r="C36" s="33"/>
      <c r="D36" s="33"/>
      <c r="E36" s="33"/>
    </row>
    <row r="37" spans="1:5" ht="13.5">
      <c r="A37" s="3" t="s">
        <v>72</v>
      </c>
      <c r="B37" s="34" t="s">
        <v>57</v>
      </c>
      <c r="C37" s="33">
        <v>166</v>
      </c>
      <c r="D37" s="33">
        <v>3094326</v>
      </c>
      <c r="E37" s="33">
        <v>5194</v>
      </c>
    </row>
    <row r="38" spans="1:5" ht="13.5">
      <c r="A38" s="3" t="s">
        <v>72</v>
      </c>
      <c r="B38" s="34" t="s">
        <v>121</v>
      </c>
      <c r="C38" s="33">
        <v>48</v>
      </c>
      <c r="D38" s="33">
        <v>123200</v>
      </c>
      <c r="E38" s="33">
        <v>200</v>
      </c>
    </row>
    <row r="39" spans="1:5" ht="13.5">
      <c r="A39" s="3" t="s">
        <v>72</v>
      </c>
      <c r="B39" s="43" t="s">
        <v>4</v>
      </c>
      <c r="C39" s="86">
        <f>SUM(C37:C38)</f>
        <v>214</v>
      </c>
      <c r="D39" s="86">
        <f>SUM(D37:D38)</f>
        <v>3217526</v>
      </c>
      <c r="E39" s="86">
        <f>SUM(E37:E38)</f>
        <v>5394</v>
      </c>
    </row>
    <row r="40" spans="1:5" ht="13.5">
      <c r="A40" s="3" t="s">
        <v>51</v>
      </c>
      <c r="B40" s="43" t="s">
        <v>4</v>
      </c>
      <c r="C40" s="86">
        <f>C39+C35</f>
        <v>694935</v>
      </c>
      <c r="D40" s="86">
        <f>D39+D35</f>
        <v>345734399</v>
      </c>
      <c r="E40" s="86">
        <f>E39+E35</f>
        <v>582287</v>
      </c>
    </row>
    <row r="41" spans="1:5" ht="13.5">
      <c r="A41" s="3">
        <v>3207</v>
      </c>
      <c r="B41" s="43" t="s">
        <v>5</v>
      </c>
      <c r="C41" s="86">
        <f>C39+C35+C29+C25+C20+C10</f>
        <v>1592342</v>
      </c>
      <c r="D41" s="86">
        <f>D39+D35+D29+D25+D20+D10</f>
        <v>841675166</v>
      </c>
      <c r="E41" s="86">
        <f>E39+E35+E29+E25+E20+E10</f>
        <v>1425645</v>
      </c>
    </row>
    <row r="42" spans="1:5" ht="13.5">
      <c r="A42" s="3"/>
      <c r="B42" s="34"/>
      <c r="C42" s="33"/>
      <c r="D42" s="33"/>
      <c r="E42" s="33"/>
    </row>
    <row r="43" spans="1:5" ht="13.5">
      <c r="A43" s="118" t="s">
        <v>146</v>
      </c>
      <c r="B43" s="34"/>
      <c r="C43" s="33"/>
      <c r="D43" s="33"/>
      <c r="E43" s="33"/>
    </row>
    <row r="44" spans="1:5" ht="13.5">
      <c r="A44" s="3"/>
      <c r="B44" s="34"/>
      <c r="C44" s="33"/>
      <c r="D44" s="33"/>
      <c r="E44" s="33"/>
    </row>
    <row r="45" spans="1:5" ht="13.5">
      <c r="A45" s="3"/>
      <c r="B45" s="34"/>
      <c r="C45" s="33"/>
      <c r="D45" s="33"/>
      <c r="E45" s="33"/>
    </row>
    <row r="46" spans="1:5" ht="13.5">
      <c r="A46" s="3"/>
      <c r="B46" s="34"/>
      <c r="C46" s="33"/>
      <c r="D46" s="33"/>
      <c r="E46" s="33"/>
    </row>
    <row r="47" spans="1:5" ht="13.5">
      <c r="A47" s="3"/>
      <c r="B47" s="34"/>
      <c r="C47" s="33"/>
      <c r="D47" s="33"/>
      <c r="E47" s="33"/>
    </row>
    <row r="48" spans="1:5" ht="13.5">
      <c r="A48" s="3"/>
      <c r="B48" s="34"/>
      <c r="C48" s="33"/>
      <c r="D48" s="33"/>
      <c r="E48" s="33"/>
    </row>
    <row r="49" spans="1:5" ht="13.5">
      <c r="A49" s="3"/>
      <c r="B49" s="34"/>
      <c r="C49" s="33"/>
      <c r="D49" s="33"/>
      <c r="E49" s="33"/>
    </row>
  </sheetData>
  <sheetProtection/>
  <printOptions gridLines="1" horizontalCentered="1"/>
  <pageMargins left="0.7874015748031497" right="0.75" top="0.7874015748031497" bottom="0.1968503937007874" header="0.5905511811023623" footer="0"/>
  <pageSetup horizontalDpi="120" verticalDpi="12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7.28125" style="77" customWidth="1"/>
    <col min="2" max="2" width="42.8515625" style="78" customWidth="1"/>
    <col min="3" max="3" width="13.28125" style="79" customWidth="1"/>
    <col min="4" max="4" width="14.57421875" style="79" customWidth="1"/>
    <col min="5" max="5" width="12.57421875" style="79" customWidth="1"/>
  </cols>
  <sheetData>
    <row r="1" spans="1:6" ht="15.75">
      <c r="A1" s="59" t="s">
        <v>153</v>
      </c>
      <c r="B1" s="34"/>
      <c r="C1" s="52"/>
      <c r="D1" s="52"/>
      <c r="E1" s="52"/>
      <c r="F1" s="70"/>
    </row>
    <row r="2" spans="1:6" ht="15.75">
      <c r="A2" s="58" t="s">
        <v>151</v>
      </c>
      <c r="B2" s="34"/>
      <c r="C2" s="52"/>
      <c r="D2" s="52"/>
      <c r="E2" s="52"/>
      <c r="F2" s="70"/>
    </row>
    <row r="3" spans="1:6" ht="12.75">
      <c r="A3" s="71"/>
      <c r="B3" s="34"/>
      <c r="C3" s="52"/>
      <c r="D3" s="52"/>
      <c r="E3" s="52"/>
      <c r="F3" s="70"/>
    </row>
    <row r="4" spans="1:6" ht="12.75">
      <c r="A4" s="71"/>
      <c r="B4" s="34"/>
      <c r="C4" s="52"/>
      <c r="D4" s="52"/>
      <c r="E4" s="52"/>
      <c r="F4" s="70"/>
    </row>
    <row r="5" spans="1:27" ht="18.75" customHeight="1">
      <c r="A5" s="4" t="s">
        <v>99</v>
      </c>
      <c r="B5" s="4" t="s">
        <v>76</v>
      </c>
      <c r="C5" s="53" t="s">
        <v>55</v>
      </c>
      <c r="D5" s="53" t="s">
        <v>73</v>
      </c>
      <c r="E5" s="53" t="s">
        <v>2</v>
      </c>
      <c r="F5" s="7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ht="63">
      <c r="A6" s="14">
        <v>3207</v>
      </c>
      <c r="B6" s="17" t="s">
        <v>119</v>
      </c>
      <c r="C6" s="52"/>
      <c r="D6" s="52"/>
      <c r="E6" s="52"/>
      <c r="F6" s="7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ht="21">
      <c r="A7" s="14" t="s">
        <v>38</v>
      </c>
      <c r="B7" s="17" t="s">
        <v>94</v>
      </c>
      <c r="C7" s="52"/>
      <c r="D7" s="52"/>
      <c r="E7" s="52"/>
      <c r="F7" s="7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ht="12.75">
      <c r="A8" s="19" t="s">
        <v>38</v>
      </c>
      <c r="B8" s="34" t="s">
        <v>120</v>
      </c>
      <c r="C8" s="41">
        <v>158</v>
      </c>
      <c r="D8" s="41">
        <v>130000</v>
      </c>
      <c r="E8" s="41">
        <v>191</v>
      </c>
      <c r="F8" s="7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ht="12.75">
      <c r="A9" s="19" t="s">
        <v>38</v>
      </c>
      <c r="B9" s="34" t="s">
        <v>57</v>
      </c>
      <c r="C9" s="41">
        <v>114</v>
      </c>
      <c r="D9" s="41">
        <v>478980</v>
      </c>
      <c r="E9" s="41">
        <v>720</v>
      </c>
      <c r="F9" s="7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ht="12.75">
      <c r="A10" s="19" t="s">
        <v>38</v>
      </c>
      <c r="B10" s="43" t="s">
        <v>26</v>
      </c>
      <c r="C10" s="44">
        <v>272</v>
      </c>
      <c r="D10" s="44">
        <v>608980</v>
      </c>
      <c r="E10" s="44">
        <v>911</v>
      </c>
      <c r="F10" s="7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ht="21">
      <c r="A11" s="14" t="s">
        <v>60</v>
      </c>
      <c r="B11" s="17" t="s">
        <v>88</v>
      </c>
      <c r="C11" s="41"/>
      <c r="D11" s="41"/>
      <c r="E11" s="41"/>
      <c r="F11" s="7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ht="12.75">
      <c r="A12" s="73" t="s">
        <v>62</v>
      </c>
      <c r="B12" s="46" t="s">
        <v>89</v>
      </c>
      <c r="C12" s="41"/>
      <c r="D12" s="41"/>
      <c r="E12" s="41"/>
      <c r="F12" s="7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ht="12.75">
      <c r="A13" s="4" t="s">
        <v>62</v>
      </c>
      <c r="B13" s="34" t="s">
        <v>57</v>
      </c>
      <c r="C13" s="41">
        <v>326324</v>
      </c>
      <c r="D13" s="41">
        <v>364573410</v>
      </c>
      <c r="E13" s="41">
        <v>529739</v>
      </c>
      <c r="F13" s="7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2.75">
      <c r="A14" s="4" t="s">
        <v>62</v>
      </c>
      <c r="B14" s="34" t="s">
        <v>84</v>
      </c>
      <c r="C14" s="41">
        <v>268</v>
      </c>
      <c r="D14" s="41">
        <v>1874119</v>
      </c>
      <c r="E14" s="41">
        <v>2725</v>
      </c>
      <c r="F14" s="7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ht="12.75">
      <c r="A15" s="4" t="s">
        <v>62</v>
      </c>
      <c r="B15" s="43" t="s">
        <v>26</v>
      </c>
      <c r="C15" s="44">
        <f>SUM(C13:C14)</f>
        <v>326592</v>
      </c>
      <c r="D15" s="44">
        <f>SUM(D13:D14)</f>
        <v>366447529</v>
      </c>
      <c r="E15" s="44">
        <f>SUM(E13:E14)</f>
        <v>532464</v>
      </c>
      <c r="F15" s="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ht="12.75">
      <c r="A16" s="73" t="s">
        <v>64</v>
      </c>
      <c r="B16" s="74" t="s">
        <v>90</v>
      </c>
      <c r="C16" s="41"/>
      <c r="D16" s="41"/>
      <c r="E16" s="41"/>
      <c r="F16" s="7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2.75">
      <c r="A17" s="4" t="s">
        <v>64</v>
      </c>
      <c r="B17" s="34" t="s">
        <v>57</v>
      </c>
      <c r="C17" s="41">
        <v>1309</v>
      </c>
      <c r="D17" s="41">
        <v>759447</v>
      </c>
      <c r="E17" s="41">
        <v>1112</v>
      </c>
      <c r="F17" s="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2.75">
      <c r="A18" s="4" t="s">
        <v>64</v>
      </c>
      <c r="B18" s="34" t="s">
        <v>121</v>
      </c>
      <c r="C18" s="41">
        <v>14</v>
      </c>
      <c r="D18" s="41">
        <v>46830</v>
      </c>
      <c r="E18" s="41">
        <v>70</v>
      </c>
      <c r="F18" s="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ht="12.75">
      <c r="A19" s="4" t="s">
        <v>64</v>
      </c>
      <c r="B19" s="43" t="s">
        <v>26</v>
      </c>
      <c r="C19" s="44">
        <v>1323</v>
      </c>
      <c r="D19" s="44">
        <v>806277</v>
      </c>
      <c r="E19" s="44">
        <v>1182</v>
      </c>
      <c r="F19" s="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12.75">
      <c r="A20" s="4" t="s">
        <v>52</v>
      </c>
      <c r="B20" s="43" t="s">
        <v>26</v>
      </c>
      <c r="C20" s="44">
        <f>C19+C15</f>
        <v>327915</v>
      </c>
      <c r="D20" s="44">
        <f>D19+D15</f>
        <v>367253806</v>
      </c>
      <c r="E20" s="44">
        <f>E19+E15</f>
        <v>533646</v>
      </c>
      <c r="F20" s="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ht="21.75">
      <c r="A21" s="14" t="s">
        <v>66</v>
      </c>
      <c r="B21" s="30" t="s">
        <v>91</v>
      </c>
      <c r="C21" s="41"/>
      <c r="D21" s="41"/>
      <c r="E21" s="41"/>
      <c r="F21" s="7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ht="12.75">
      <c r="A22" s="19" t="s">
        <v>66</v>
      </c>
      <c r="B22" s="34" t="s">
        <v>120</v>
      </c>
      <c r="C22" s="41">
        <v>28</v>
      </c>
      <c r="D22" s="41">
        <v>119700</v>
      </c>
      <c r="E22" s="41">
        <v>178</v>
      </c>
      <c r="F22" s="7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ht="12.75">
      <c r="A23" s="19" t="s">
        <v>66</v>
      </c>
      <c r="B23" s="34" t="s">
        <v>57</v>
      </c>
      <c r="C23" s="41">
        <v>20694</v>
      </c>
      <c r="D23" s="41">
        <v>6504800</v>
      </c>
      <c r="E23" s="41">
        <v>9400</v>
      </c>
      <c r="F23" s="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ht="12.75">
      <c r="A24" s="19" t="s">
        <v>66</v>
      </c>
      <c r="B24" s="43" t="s">
        <v>26</v>
      </c>
      <c r="C24" s="44">
        <v>20722</v>
      </c>
      <c r="D24" s="44">
        <v>6624500</v>
      </c>
      <c r="E24" s="44">
        <v>9578</v>
      </c>
      <c r="F24" s="7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ht="21">
      <c r="A25" s="75" t="s">
        <v>68</v>
      </c>
      <c r="B25" s="76" t="s">
        <v>92</v>
      </c>
      <c r="C25" s="41"/>
      <c r="D25" s="41"/>
      <c r="E25" s="41"/>
      <c r="F25" s="7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ht="12.75">
      <c r="A26" s="73" t="s">
        <v>70</v>
      </c>
      <c r="B26" s="46" t="s">
        <v>93</v>
      </c>
      <c r="C26" s="41"/>
      <c r="D26" s="41"/>
      <c r="E26" s="41"/>
      <c r="F26" s="7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ht="12.75">
      <c r="A27" s="4" t="s">
        <v>70</v>
      </c>
      <c r="B27" s="34" t="s">
        <v>57</v>
      </c>
      <c r="C27" s="41">
        <v>1164126</v>
      </c>
      <c r="D27" s="41">
        <v>625004650</v>
      </c>
      <c r="E27" s="41">
        <v>919772</v>
      </c>
      <c r="F27" s="7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ht="12.75">
      <c r="A28" s="4" t="s">
        <v>70</v>
      </c>
      <c r="B28" s="34" t="s">
        <v>122</v>
      </c>
      <c r="C28" s="41">
        <v>78471</v>
      </c>
      <c r="D28" s="41">
        <v>47332537</v>
      </c>
      <c r="E28" s="41">
        <v>69388</v>
      </c>
      <c r="F28" s="7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ht="12.75">
      <c r="A29" s="4" t="s">
        <v>70</v>
      </c>
      <c r="B29" s="43" t="s">
        <v>26</v>
      </c>
      <c r="C29" s="44">
        <f>SUM(C27:C28)</f>
        <v>1242597</v>
      </c>
      <c r="D29" s="44">
        <f>SUM(D27:D28)</f>
        <v>672337187</v>
      </c>
      <c r="E29" s="44">
        <f>SUM(E27:E28)</f>
        <v>989160</v>
      </c>
      <c r="F29" s="7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27" ht="12.75">
      <c r="A30" s="73" t="s">
        <v>72</v>
      </c>
      <c r="B30" s="46" t="s">
        <v>97</v>
      </c>
      <c r="C30" s="41"/>
      <c r="D30" s="41"/>
      <c r="E30" s="41"/>
      <c r="F30" s="7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27" ht="12.75">
      <c r="A31" s="4" t="s">
        <v>72</v>
      </c>
      <c r="B31" s="34" t="s">
        <v>120</v>
      </c>
      <c r="C31" s="41">
        <v>140</v>
      </c>
      <c r="D31" s="41">
        <v>154000</v>
      </c>
      <c r="E31" s="41">
        <v>224</v>
      </c>
      <c r="F31" s="7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27" ht="12.75">
      <c r="A32" s="4" t="s">
        <v>72</v>
      </c>
      <c r="B32" s="43" t="s">
        <v>26</v>
      </c>
      <c r="C32" s="44">
        <v>140</v>
      </c>
      <c r="D32" s="44">
        <v>154000</v>
      </c>
      <c r="E32" s="44">
        <v>224</v>
      </c>
      <c r="F32" s="7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ht="12.75">
      <c r="A33" s="4" t="s">
        <v>51</v>
      </c>
      <c r="B33" s="43" t="s">
        <v>26</v>
      </c>
      <c r="C33" s="44">
        <f>C29+C32</f>
        <v>1242737</v>
      </c>
      <c r="D33" s="44">
        <f>D29+D32</f>
        <v>672491187</v>
      </c>
      <c r="E33" s="44">
        <f>E29+E32</f>
        <v>989384</v>
      </c>
      <c r="F33" s="7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2.75">
      <c r="A34" s="4">
        <v>3207</v>
      </c>
      <c r="B34" s="43" t="s">
        <v>5</v>
      </c>
      <c r="C34" s="44">
        <f>C32+C29+C24+C19+C15+C10</f>
        <v>1591646</v>
      </c>
      <c r="D34" s="44">
        <f>D32+D29+D24+D19+D15+D10</f>
        <v>1046978473</v>
      </c>
      <c r="E34" s="44">
        <f>E32+E29+E24+E19+E15+E10</f>
        <v>1533519</v>
      </c>
      <c r="F34" s="7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1:27" ht="12.75">
      <c r="A35" s="4"/>
      <c r="B35" s="34"/>
      <c r="C35" s="41"/>
      <c r="D35" s="41"/>
      <c r="E35" s="41"/>
      <c r="F35" s="7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1:27" ht="12.75">
      <c r="A36" s="118" t="s">
        <v>146</v>
      </c>
      <c r="B36" s="34"/>
      <c r="C36" s="41"/>
      <c r="D36" s="41"/>
      <c r="E36" s="41"/>
      <c r="F36" s="7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ht="12.75">
      <c r="A37" s="4"/>
      <c r="B37" s="34"/>
      <c r="C37" s="41"/>
      <c r="D37" s="41"/>
      <c r="E37" s="41"/>
      <c r="F37" s="7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ht="12.75">
      <c r="A38" s="4"/>
      <c r="B38" s="34"/>
      <c r="C38" s="41"/>
      <c r="D38" s="41"/>
      <c r="E38" s="41"/>
      <c r="F38" s="7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7" ht="12.75">
      <c r="A39" s="4"/>
      <c r="B39" s="34"/>
      <c r="C39" s="41"/>
      <c r="D39" s="41"/>
      <c r="E39" s="41"/>
      <c r="F39" s="7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2.75">
      <c r="A40" s="4"/>
      <c r="B40" s="34"/>
      <c r="C40" s="41"/>
      <c r="D40" s="41"/>
      <c r="E40" s="41"/>
      <c r="F40" s="7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12.75">
      <c r="A41" s="4"/>
      <c r="B41" s="34"/>
      <c r="C41" s="41"/>
      <c r="D41" s="41"/>
      <c r="E41" s="41"/>
      <c r="F41" s="7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12.75">
      <c r="A42" s="4"/>
      <c r="B42" s="34"/>
      <c r="C42" s="41"/>
      <c r="D42" s="41"/>
      <c r="E42" s="41"/>
      <c r="F42" s="7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</row>
    <row r="43" spans="1:27" ht="12.75">
      <c r="A43" s="4"/>
      <c r="B43" s="34"/>
      <c r="C43" s="41"/>
      <c r="D43" s="41"/>
      <c r="E43" s="41"/>
      <c r="F43" s="7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</row>
    <row r="44" spans="1:27" ht="12.75">
      <c r="A44" s="4"/>
      <c r="B44" s="34"/>
      <c r="C44" s="41"/>
      <c r="D44" s="41"/>
      <c r="E44" s="41"/>
      <c r="F44" s="7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1:27" ht="12.75">
      <c r="A45" s="4"/>
      <c r="B45" s="34"/>
      <c r="C45" s="41"/>
      <c r="D45" s="41"/>
      <c r="E45" s="41"/>
      <c r="F45" s="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.75">
      <c r="A46" s="4"/>
      <c r="B46" s="34"/>
      <c r="C46" s="41"/>
      <c r="D46" s="41"/>
      <c r="E46" s="41"/>
      <c r="F46" s="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27" ht="12.75">
      <c r="A47" s="4"/>
      <c r="B47" s="34"/>
      <c r="C47" s="41"/>
      <c r="D47" s="41"/>
      <c r="E47" s="41"/>
      <c r="F47" s="7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</row>
    <row r="48" spans="1:27" ht="12.75">
      <c r="A48" s="4"/>
      <c r="B48" s="34"/>
      <c r="C48" s="41"/>
      <c r="D48" s="41"/>
      <c r="E48" s="41"/>
      <c r="F48" s="7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ht="12.75">
      <c r="A49" s="4"/>
      <c r="B49" s="34"/>
      <c r="C49" s="41"/>
      <c r="D49" s="41"/>
      <c r="E49" s="41"/>
      <c r="F49" s="7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1:27" ht="12.75">
      <c r="A50" s="4"/>
      <c r="B50" s="34"/>
      <c r="C50" s="41"/>
      <c r="D50" s="41"/>
      <c r="E50" s="41"/>
      <c r="F50" s="7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</row>
    <row r="51" spans="1:27" ht="12.75">
      <c r="A51" s="4"/>
      <c r="B51" s="34"/>
      <c r="C51" s="41"/>
      <c r="D51" s="41"/>
      <c r="E51" s="41"/>
      <c r="F51" s="7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ht="12.75">
      <c r="A52" s="4"/>
      <c r="B52" s="34"/>
      <c r="C52" s="41"/>
      <c r="D52" s="41"/>
      <c r="E52" s="41"/>
      <c r="F52" s="7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</row>
    <row r="53" spans="1:27" ht="12.75">
      <c r="A53" s="4"/>
      <c r="B53" s="34"/>
      <c r="C53" s="41"/>
      <c r="D53" s="41"/>
      <c r="E53" s="41"/>
      <c r="F53" s="7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2.75">
      <c r="A54" s="4"/>
      <c r="B54" s="34"/>
      <c r="C54" s="41"/>
      <c r="D54" s="41"/>
      <c r="E54" s="41"/>
      <c r="F54" s="7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7" ht="12.75">
      <c r="A55" s="4"/>
      <c r="B55" s="34"/>
      <c r="C55" s="41"/>
      <c r="D55" s="41"/>
      <c r="E55" s="41"/>
      <c r="F55" s="7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7" ht="12.75">
      <c r="A56" s="4"/>
      <c r="B56" s="34"/>
      <c r="C56" s="41"/>
      <c r="D56" s="41"/>
      <c r="E56" s="41"/>
      <c r="F56" s="7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7" ht="12.75">
      <c r="A57" s="4"/>
      <c r="B57" s="34"/>
      <c r="C57" s="41"/>
      <c r="D57" s="41"/>
      <c r="E57" s="41"/>
      <c r="F57" s="7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7" ht="12.75">
      <c r="A58" s="4"/>
      <c r="B58" s="34"/>
      <c r="C58" s="41"/>
      <c r="D58" s="41"/>
      <c r="E58" s="41"/>
      <c r="F58" s="7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7" ht="12.75">
      <c r="A59" s="4"/>
      <c r="B59" s="34"/>
      <c r="C59" s="41"/>
      <c r="D59" s="41"/>
      <c r="E59" s="41"/>
      <c r="F59" s="7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7" ht="12.75">
      <c r="A60" s="4"/>
      <c r="B60" s="34"/>
      <c r="C60" s="41"/>
      <c r="D60" s="41"/>
      <c r="E60" s="41"/>
      <c r="F60" s="7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7" ht="12.75">
      <c r="A61" s="4"/>
      <c r="B61" s="34"/>
      <c r="C61" s="41"/>
      <c r="D61" s="41"/>
      <c r="E61" s="41"/>
      <c r="F61" s="7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  <row r="62" spans="1:27" ht="12.75">
      <c r="A62" s="4"/>
      <c r="B62" s="34"/>
      <c r="C62" s="41"/>
      <c r="D62" s="41"/>
      <c r="E62" s="41"/>
      <c r="F62" s="7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</row>
    <row r="63" spans="1:27" ht="12.75">
      <c r="A63" s="4"/>
      <c r="B63" s="34"/>
      <c r="C63" s="41"/>
      <c r="D63" s="41"/>
      <c r="E63" s="41"/>
      <c r="F63" s="7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</row>
    <row r="64" spans="1:27" ht="12.75">
      <c r="A64" s="4"/>
      <c r="B64" s="34"/>
      <c r="C64" s="41"/>
      <c r="D64" s="41"/>
      <c r="E64" s="41"/>
      <c r="F64" s="7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</row>
    <row r="65" spans="1:27" ht="12.75">
      <c r="A65" s="4"/>
      <c r="B65" s="34"/>
      <c r="C65" s="41"/>
      <c r="D65" s="41"/>
      <c r="E65" s="41"/>
      <c r="F65" s="7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</row>
    <row r="66" spans="1:27" ht="12.75">
      <c r="A66" s="4"/>
      <c r="B66" s="34"/>
      <c r="C66" s="41"/>
      <c r="D66" s="41"/>
      <c r="E66" s="41"/>
      <c r="F66" s="7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1:27" ht="12.75">
      <c r="A67" s="4"/>
      <c r="B67" s="34"/>
      <c r="C67" s="41"/>
      <c r="D67" s="41"/>
      <c r="E67" s="41"/>
      <c r="F67" s="7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1:27" ht="12.75">
      <c r="A68" s="4"/>
      <c r="B68" s="34"/>
      <c r="C68" s="41"/>
      <c r="D68" s="41"/>
      <c r="E68" s="41"/>
      <c r="F68" s="7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1:27" ht="12.75">
      <c r="A69" s="4"/>
      <c r="B69" s="34"/>
      <c r="C69" s="41"/>
      <c r="D69" s="41"/>
      <c r="E69" s="41"/>
      <c r="F69" s="7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</row>
    <row r="70" spans="1:27" ht="12.75">
      <c r="A70" s="4"/>
      <c r="B70" s="34"/>
      <c r="C70" s="41"/>
      <c r="D70" s="41"/>
      <c r="E70" s="41"/>
      <c r="F70" s="7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</row>
    <row r="71" spans="1:27" ht="12.75">
      <c r="A71" s="4"/>
      <c r="B71" s="34"/>
      <c r="C71" s="41"/>
      <c r="D71" s="41"/>
      <c r="E71" s="41"/>
      <c r="F71" s="7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</row>
    <row r="72" spans="1:27" ht="12.75">
      <c r="A72" s="4"/>
      <c r="B72" s="34"/>
      <c r="C72" s="41"/>
      <c r="D72" s="41"/>
      <c r="E72" s="41"/>
      <c r="F72" s="7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</row>
    <row r="73" spans="1:27" ht="12.75">
      <c r="A73" s="4"/>
      <c r="B73" s="34"/>
      <c r="C73" s="41"/>
      <c r="D73" s="41"/>
      <c r="E73" s="41"/>
      <c r="F73" s="7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</row>
    <row r="74" spans="1:27" ht="12.75">
      <c r="A74" s="4"/>
      <c r="B74" s="34"/>
      <c r="C74" s="41"/>
      <c r="D74" s="41"/>
      <c r="E74" s="41"/>
      <c r="F74" s="7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</row>
    <row r="75" spans="1:27" ht="12.75">
      <c r="A75" s="4"/>
      <c r="B75" s="34"/>
      <c r="C75" s="41"/>
      <c r="D75" s="41"/>
      <c r="E75" s="41"/>
      <c r="F75" s="7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</row>
    <row r="76" spans="1:6" ht="12.75">
      <c r="A76" s="71"/>
      <c r="B76" s="34"/>
      <c r="C76" s="41"/>
      <c r="D76" s="41"/>
      <c r="E76" s="41"/>
      <c r="F76" s="70"/>
    </row>
    <row r="77" spans="1:6" ht="12.75">
      <c r="A77" s="71"/>
      <c r="B77" s="34"/>
      <c r="C77" s="41"/>
      <c r="D77" s="41"/>
      <c r="E77" s="41"/>
      <c r="F77" s="70"/>
    </row>
    <row r="78" spans="1:6" ht="12.75">
      <c r="A78" s="71"/>
      <c r="B78" s="34"/>
      <c r="C78" s="41"/>
      <c r="D78" s="41"/>
      <c r="E78" s="41"/>
      <c r="F78" s="70"/>
    </row>
    <row r="79" spans="1:6" ht="12.75">
      <c r="A79" s="71"/>
      <c r="B79" s="34"/>
      <c r="C79" s="41"/>
      <c r="D79" s="41"/>
      <c r="E79" s="41"/>
      <c r="F79" s="70"/>
    </row>
    <row r="80" spans="1:6" ht="12.75">
      <c r="A80" s="71"/>
      <c r="B80" s="34"/>
      <c r="C80" s="41"/>
      <c r="D80" s="41"/>
      <c r="E80" s="41"/>
      <c r="F80" s="70"/>
    </row>
    <row r="81" spans="1:6" ht="12.75">
      <c r="A81" s="71"/>
      <c r="B81" s="34"/>
      <c r="C81" s="41"/>
      <c r="D81" s="41"/>
      <c r="E81" s="41"/>
      <c r="F81" s="70"/>
    </row>
    <row r="82" spans="1:6" ht="12.75">
      <c r="A82" s="71"/>
      <c r="B82" s="34"/>
      <c r="C82" s="41"/>
      <c r="D82" s="41"/>
      <c r="E82" s="41"/>
      <c r="F82" s="70"/>
    </row>
    <row r="83" spans="1:6" ht="12.75">
      <c r="A83" s="71"/>
      <c r="B83" s="34"/>
      <c r="C83" s="41"/>
      <c r="D83" s="41"/>
      <c r="E83" s="41"/>
      <c r="F83" s="70"/>
    </row>
    <row r="84" spans="1:6" ht="12.75">
      <c r="A84" s="71"/>
      <c r="B84" s="34"/>
      <c r="C84" s="41"/>
      <c r="D84" s="41"/>
      <c r="E84" s="41"/>
      <c r="F84" s="70"/>
    </row>
    <row r="85" spans="1:6" ht="12.75">
      <c r="A85" s="71"/>
      <c r="B85" s="34"/>
      <c r="C85" s="41"/>
      <c r="D85" s="41"/>
      <c r="E85" s="41"/>
      <c r="F85" s="70"/>
    </row>
    <row r="86" spans="1:6" ht="12.75">
      <c r="A86" s="71"/>
      <c r="B86" s="34"/>
      <c r="C86" s="41"/>
      <c r="D86" s="41"/>
      <c r="E86" s="41"/>
      <c r="F86" s="70"/>
    </row>
    <row r="87" spans="1:6" ht="12.75">
      <c r="A87" s="71"/>
      <c r="B87" s="34"/>
      <c r="C87" s="41"/>
      <c r="D87" s="41"/>
      <c r="E87" s="41"/>
      <c r="F87" s="70"/>
    </row>
    <row r="88" spans="1:6" ht="12.75">
      <c r="A88" s="71"/>
      <c r="B88" s="34"/>
      <c r="C88" s="41"/>
      <c r="D88" s="41"/>
      <c r="E88" s="41"/>
      <c r="F88" s="70"/>
    </row>
    <row r="89" spans="1:6" ht="12.75">
      <c r="A89" s="71"/>
      <c r="B89" s="34"/>
      <c r="C89" s="41"/>
      <c r="D89" s="41"/>
      <c r="E89" s="41"/>
      <c r="F89" s="70"/>
    </row>
    <row r="90" spans="1:6" ht="12.75">
      <c r="A90" s="71"/>
      <c r="B90" s="34"/>
      <c r="C90" s="41"/>
      <c r="D90" s="41"/>
      <c r="E90" s="41"/>
      <c r="F90" s="70"/>
    </row>
    <row r="91" spans="1:6" ht="12.75">
      <c r="A91" s="71"/>
      <c r="B91" s="34"/>
      <c r="C91" s="41"/>
      <c r="D91" s="41"/>
      <c r="E91" s="41"/>
      <c r="F91" s="70"/>
    </row>
    <row r="92" spans="1:6" ht="12.75">
      <c r="A92" s="71"/>
      <c r="B92" s="34"/>
      <c r="C92" s="41"/>
      <c r="D92" s="41"/>
      <c r="E92" s="41"/>
      <c r="F92" s="70"/>
    </row>
    <row r="93" spans="1:6" ht="12.75">
      <c r="A93" s="71"/>
      <c r="B93" s="34"/>
      <c r="C93" s="41"/>
      <c r="D93" s="41"/>
      <c r="E93" s="41"/>
      <c r="F93" s="70"/>
    </row>
    <row r="94" spans="1:6" ht="12.75">
      <c r="A94" s="71"/>
      <c r="B94" s="34"/>
      <c r="C94" s="41"/>
      <c r="D94" s="41"/>
      <c r="E94" s="41"/>
      <c r="F94" s="70"/>
    </row>
    <row r="95" spans="1:6" ht="12.75">
      <c r="A95" s="71"/>
      <c r="B95" s="34"/>
      <c r="C95" s="41"/>
      <c r="D95" s="41"/>
      <c r="E95" s="41"/>
      <c r="F95" s="70"/>
    </row>
    <row r="96" spans="1:6" ht="12.75">
      <c r="A96" s="71"/>
      <c r="B96" s="34"/>
      <c r="C96" s="41"/>
      <c r="D96" s="41"/>
      <c r="E96" s="41"/>
      <c r="F96" s="70"/>
    </row>
    <row r="97" spans="1:6" ht="12.75">
      <c r="A97" s="71"/>
      <c r="B97" s="34"/>
      <c r="C97" s="41"/>
      <c r="D97" s="41"/>
      <c r="E97" s="41"/>
      <c r="F97" s="70"/>
    </row>
    <row r="98" spans="1:6" ht="12.75">
      <c r="A98" s="71"/>
      <c r="B98" s="34"/>
      <c r="C98" s="41"/>
      <c r="D98" s="41"/>
      <c r="E98" s="41"/>
      <c r="F98" s="70"/>
    </row>
    <row r="99" spans="1:6" ht="12.75">
      <c r="A99" s="71"/>
      <c r="B99" s="34"/>
      <c r="C99" s="41"/>
      <c r="D99" s="41"/>
      <c r="E99" s="41"/>
      <c r="F99" s="70"/>
    </row>
    <row r="100" spans="1:6" ht="12.75">
      <c r="A100" s="71"/>
      <c r="B100" s="34"/>
      <c r="C100" s="41"/>
      <c r="D100" s="41"/>
      <c r="E100" s="41"/>
      <c r="F100" s="70"/>
    </row>
    <row r="101" spans="1:6" ht="12.75">
      <c r="A101" s="71"/>
      <c r="B101" s="34"/>
      <c r="C101" s="41"/>
      <c r="D101" s="41"/>
      <c r="E101" s="41"/>
      <c r="F101" s="70"/>
    </row>
    <row r="102" spans="1:6" ht="12.75">
      <c r="A102" s="71"/>
      <c r="B102" s="34"/>
      <c r="C102" s="41"/>
      <c r="D102" s="41"/>
      <c r="E102" s="41"/>
      <c r="F102" s="70"/>
    </row>
    <row r="103" spans="1:6" ht="12.75">
      <c r="A103" s="71"/>
      <c r="B103" s="34"/>
      <c r="C103" s="41"/>
      <c r="D103" s="41"/>
      <c r="E103" s="41"/>
      <c r="F103" s="70"/>
    </row>
    <row r="104" spans="1:6" ht="12.75">
      <c r="A104" s="71"/>
      <c r="B104" s="34"/>
      <c r="C104" s="41"/>
      <c r="D104" s="41"/>
      <c r="E104" s="41"/>
      <c r="F104" s="70"/>
    </row>
    <row r="105" spans="1:6" ht="12.75">
      <c r="A105" s="71"/>
      <c r="B105" s="34"/>
      <c r="C105" s="41"/>
      <c r="D105" s="41"/>
      <c r="E105" s="41"/>
      <c r="F105" s="70"/>
    </row>
    <row r="106" spans="1:6" ht="12.75">
      <c r="A106" s="71"/>
      <c r="B106" s="34"/>
      <c r="C106" s="41"/>
      <c r="D106" s="41"/>
      <c r="E106" s="41"/>
      <c r="F106" s="70"/>
    </row>
    <row r="107" spans="1:6" ht="12.75">
      <c r="A107" s="71"/>
      <c r="B107" s="34"/>
      <c r="C107" s="41"/>
      <c r="D107" s="41"/>
      <c r="E107" s="41"/>
      <c r="F107" s="70"/>
    </row>
    <row r="108" spans="1:6" ht="12.75">
      <c r="A108" s="71"/>
      <c r="B108" s="34"/>
      <c r="C108" s="41"/>
      <c r="D108" s="41"/>
      <c r="E108" s="41"/>
      <c r="F108" s="70"/>
    </row>
    <row r="109" spans="1:6" ht="12.75">
      <c r="A109" s="71"/>
      <c r="B109" s="34"/>
      <c r="C109" s="41"/>
      <c r="D109" s="41"/>
      <c r="E109" s="41"/>
      <c r="F109" s="70"/>
    </row>
    <row r="110" spans="1:6" ht="12.75">
      <c r="A110" s="71"/>
      <c r="B110" s="34"/>
      <c r="C110" s="41"/>
      <c r="D110" s="41"/>
      <c r="E110" s="41"/>
      <c r="F110" s="70"/>
    </row>
    <row r="111" spans="1:6" ht="12.75">
      <c r="A111" s="71"/>
      <c r="B111" s="34"/>
      <c r="C111" s="41"/>
      <c r="D111" s="41"/>
      <c r="E111" s="41"/>
      <c r="F111" s="70"/>
    </row>
    <row r="112" spans="1:6" ht="12.75">
      <c r="A112" s="71"/>
      <c r="B112" s="34"/>
      <c r="C112" s="41"/>
      <c r="D112" s="41"/>
      <c r="E112" s="41"/>
      <c r="F112" s="70"/>
    </row>
    <row r="113" spans="1:6" ht="12.75">
      <c r="A113" s="71"/>
      <c r="B113" s="34"/>
      <c r="C113" s="41"/>
      <c r="D113" s="41"/>
      <c r="E113" s="41"/>
      <c r="F113" s="70"/>
    </row>
    <row r="114" spans="1:6" ht="12.75">
      <c r="A114" s="71"/>
      <c r="B114" s="34"/>
      <c r="C114" s="41"/>
      <c r="D114" s="41"/>
      <c r="E114" s="41"/>
      <c r="F114" s="70"/>
    </row>
    <row r="115" spans="1:6" ht="12.75">
      <c r="A115" s="71"/>
      <c r="B115" s="34"/>
      <c r="C115" s="41"/>
      <c r="D115" s="41"/>
      <c r="E115" s="41"/>
      <c r="F115" s="70"/>
    </row>
    <row r="116" spans="1:6" ht="12.75">
      <c r="A116" s="71"/>
      <c r="B116" s="34"/>
      <c r="C116" s="41"/>
      <c r="D116" s="41"/>
      <c r="E116" s="41"/>
      <c r="F116" s="70"/>
    </row>
    <row r="117" spans="1:6" ht="12.75">
      <c r="A117" s="71"/>
      <c r="B117" s="34"/>
      <c r="C117" s="41"/>
      <c r="D117" s="41"/>
      <c r="E117" s="41"/>
      <c r="F117" s="70"/>
    </row>
    <row r="118" spans="1:6" ht="12.75">
      <c r="A118" s="71"/>
      <c r="B118" s="34"/>
      <c r="C118" s="41"/>
      <c r="D118" s="41"/>
      <c r="E118" s="41"/>
      <c r="F118" s="70"/>
    </row>
    <row r="119" spans="1:6" ht="12.75">
      <c r="A119" s="71"/>
      <c r="B119" s="34"/>
      <c r="C119" s="41"/>
      <c r="D119" s="41"/>
      <c r="E119" s="41"/>
      <c r="F119" s="70"/>
    </row>
    <row r="120" spans="1:6" ht="12.75">
      <c r="A120" s="71"/>
      <c r="B120" s="34"/>
      <c r="C120" s="41"/>
      <c r="D120" s="41"/>
      <c r="E120" s="41"/>
      <c r="F120" s="70"/>
    </row>
    <row r="121" spans="1:6" ht="12.75">
      <c r="A121" s="71"/>
      <c r="B121" s="34"/>
      <c r="C121" s="41"/>
      <c r="D121" s="41"/>
      <c r="E121" s="41"/>
      <c r="F121" s="70"/>
    </row>
    <row r="122" spans="1:6" ht="12.75">
      <c r="A122" s="71"/>
      <c r="B122" s="34"/>
      <c r="C122" s="41"/>
      <c r="D122" s="41"/>
      <c r="E122" s="41"/>
      <c r="F122" s="70"/>
    </row>
    <row r="123" spans="1:6" ht="12.75">
      <c r="A123" s="71"/>
      <c r="B123" s="34"/>
      <c r="C123" s="41"/>
      <c r="D123" s="41"/>
      <c r="E123" s="41"/>
      <c r="F123" s="70"/>
    </row>
    <row r="124" spans="1:6" ht="12.75">
      <c r="A124" s="71"/>
      <c r="B124" s="34"/>
      <c r="C124" s="41"/>
      <c r="D124" s="41"/>
      <c r="E124" s="41"/>
      <c r="F124" s="70"/>
    </row>
    <row r="125" spans="1:6" ht="12.75">
      <c r="A125" s="71"/>
      <c r="B125" s="34"/>
      <c r="C125" s="41"/>
      <c r="D125" s="41"/>
      <c r="E125" s="41"/>
      <c r="F125" s="70"/>
    </row>
    <row r="126" spans="1:6" ht="12.75">
      <c r="A126" s="71"/>
      <c r="B126" s="34"/>
      <c r="C126" s="41"/>
      <c r="D126" s="41"/>
      <c r="E126" s="41"/>
      <c r="F126" s="70"/>
    </row>
    <row r="127" spans="1:6" ht="12.75">
      <c r="A127" s="71"/>
      <c r="B127" s="34"/>
      <c r="C127" s="41"/>
      <c r="D127" s="41"/>
      <c r="E127" s="41"/>
      <c r="F127" s="70"/>
    </row>
    <row r="128" spans="1:6" ht="12.75">
      <c r="A128" s="71"/>
      <c r="B128" s="34"/>
      <c r="C128" s="41"/>
      <c r="D128" s="41"/>
      <c r="E128" s="41"/>
      <c r="F128" s="70"/>
    </row>
    <row r="129" spans="1:6" ht="12.75">
      <c r="A129" s="71"/>
      <c r="B129" s="34"/>
      <c r="C129" s="41"/>
      <c r="D129" s="41"/>
      <c r="E129" s="41"/>
      <c r="F129" s="70"/>
    </row>
    <row r="130" spans="1:6" ht="12.75">
      <c r="A130" s="71"/>
      <c r="B130" s="34"/>
      <c r="C130" s="41"/>
      <c r="D130" s="41"/>
      <c r="E130" s="41"/>
      <c r="F130" s="70"/>
    </row>
    <row r="131" spans="1:6" ht="12.75">
      <c r="A131" s="71"/>
      <c r="B131" s="34"/>
      <c r="C131" s="41"/>
      <c r="D131" s="41"/>
      <c r="E131" s="41"/>
      <c r="F131" s="70"/>
    </row>
    <row r="132" spans="1:6" ht="12.75">
      <c r="A132" s="71"/>
      <c r="B132" s="34"/>
      <c r="C132" s="41"/>
      <c r="D132" s="41"/>
      <c r="E132" s="41"/>
      <c r="F132" s="70"/>
    </row>
    <row r="133" spans="1:6" ht="12.75">
      <c r="A133" s="71"/>
      <c r="B133" s="34"/>
      <c r="C133" s="41"/>
      <c r="D133" s="41"/>
      <c r="E133" s="41"/>
      <c r="F133" s="70"/>
    </row>
    <row r="134" spans="1:6" ht="12.75">
      <c r="A134" s="71"/>
      <c r="B134" s="34"/>
      <c r="C134" s="41"/>
      <c r="D134" s="41"/>
      <c r="E134" s="41"/>
      <c r="F134" s="70"/>
    </row>
    <row r="135" spans="1:6" ht="12.75">
      <c r="A135" s="71"/>
      <c r="B135" s="34"/>
      <c r="C135" s="41"/>
      <c r="D135" s="41"/>
      <c r="E135" s="41"/>
      <c r="F135" s="70"/>
    </row>
    <row r="136" spans="1:6" ht="12.75">
      <c r="A136" s="71"/>
      <c r="B136" s="34"/>
      <c r="C136" s="41"/>
      <c r="D136" s="41"/>
      <c r="E136" s="41"/>
      <c r="F136" s="70"/>
    </row>
    <row r="137" spans="1:6" ht="12.75">
      <c r="A137" s="71"/>
      <c r="B137" s="34"/>
      <c r="C137" s="41"/>
      <c r="D137" s="41"/>
      <c r="E137" s="41"/>
      <c r="F137" s="70"/>
    </row>
    <row r="138" spans="1:6" ht="12.75">
      <c r="A138" s="71"/>
      <c r="B138" s="34"/>
      <c r="C138" s="41"/>
      <c r="D138" s="41"/>
      <c r="E138" s="41"/>
      <c r="F138" s="70"/>
    </row>
    <row r="139" spans="1:6" ht="12.75">
      <c r="A139" s="71"/>
      <c r="B139" s="34"/>
      <c r="C139" s="41"/>
      <c r="D139" s="41"/>
      <c r="E139" s="41"/>
      <c r="F139" s="70"/>
    </row>
    <row r="140" spans="1:6" ht="12.75">
      <c r="A140" s="71"/>
      <c r="B140" s="34"/>
      <c r="C140" s="41"/>
      <c r="D140" s="41"/>
      <c r="E140" s="41"/>
      <c r="F140" s="70"/>
    </row>
    <row r="141" spans="1:6" ht="12.75">
      <c r="A141" s="71"/>
      <c r="B141" s="34"/>
      <c r="C141" s="41"/>
      <c r="D141" s="41"/>
      <c r="E141" s="41"/>
      <c r="F141" s="70"/>
    </row>
    <row r="142" spans="1:6" ht="12.75">
      <c r="A142" s="71"/>
      <c r="B142" s="34"/>
      <c r="C142" s="41"/>
      <c r="D142" s="41"/>
      <c r="E142" s="41"/>
      <c r="F142" s="70"/>
    </row>
    <row r="143" spans="1:6" ht="12.75">
      <c r="A143" s="71"/>
      <c r="B143" s="34"/>
      <c r="C143" s="41"/>
      <c r="D143" s="41"/>
      <c r="E143" s="41"/>
      <c r="F143" s="70"/>
    </row>
    <row r="144" spans="1:6" ht="12.75">
      <c r="A144" s="71"/>
      <c r="B144" s="34"/>
      <c r="C144" s="41"/>
      <c r="D144" s="41"/>
      <c r="E144" s="41"/>
      <c r="F144" s="70"/>
    </row>
    <row r="145" spans="1:6" ht="12.75">
      <c r="A145" s="71"/>
      <c r="B145" s="34"/>
      <c r="C145" s="41"/>
      <c r="D145" s="41"/>
      <c r="E145" s="41"/>
      <c r="F145" s="70"/>
    </row>
    <row r="146" spans="1:6" ht="12.75">
      <c r="A146" s="71"/>
      <c r="B146" s="34"/>
      <c r="C146" s="41"/>
      <c r="D146" s="41"/>
      <c r="E146" s="41"/>
      <c r="F146" s="70"/>
    </row>
    <row r="147" spans="1:6" ht="12.75">
      <c r="A147" s="71"/>
      <c r="B147" s="34"/>
      <c r="C147" s="41"/>
      <c r="D147" s="41"/>
      <c r="E147" s="41"/>
      <c r="F147" s="70"/>
    </row>
    <row r="148" spans="1:6" ht="12.75">
      <c r="A148" s="71"/>
      <c r="B148" s="34"/>
      <c r="C148" s="41"/>
      <c r="D148" s="41"/>
      <c r="E148" s="41"/>
      <c r="F148" s="70"/>
    </row>
    <row r="149" spans="1:6" ht="12.75">
      <c r="A149" s="71"/>
      <c r="B149" s="34"/>
      <c r="C149" s="41"/>
      <c r="D149" s="41"/>
      <c r="E149" s="41"/>
      <c r="F149" s="70"/>
    </row>
    <row r="150" spans="1:6" ht="12.75">
      <c r="A150" s="71"/>
      <c r="B150" s="34"/>
      <c r="C150" s="41"/>
      <c r="D150" s="41"/>
      <c r="E150" s="41"/>
      <c r="F150" s="70"/>
    </row>
    <row r="151" spans="1:6" ht="12.75">
      <c r="A151" s="71"/>
      <c r="B151" s="34"/>
      <c r="C151" s="41"/>
      <c r="D151" s="41"/>
      <c r="E151" s="41"/>
      <c r="F151" s="70"/>
    </row>
    <row r="152" spans="1:6" ht="12.75">
      <c r="A152" s="71"/>
      <c r="B152" s="34"/>
      <c r="C152" s="41"/>
      <c r="D152" s="41"/>
      <c r="E152" s="41"/>
      <c r="F152" s="70"/>
    </row>
    <row r="153" spans="1:6" ht="12.75">
      <c r="A153" s="71"/>
      <c r="B153" s="34"/>
      <c r="C153" s="41"/>
      <c r="D153" s="41"/>
      <c r="E153" s="41"/>
      <c r="F153" s="70"/>
    </row>
    <row r="154" spans="1:6" ht="12.75">
      <c r="A154" s="71"/>
      <c r="B154" s="34"/>
      <c r="C154" s="41"/>
      <c r="D154" s="41"/>
      <c r="E154" s="41"/>
      <c r="F154" s="70"/>
    </row>
    <row r="155" spans="1:6" ht="12.75">
      <c r="A155" s="71"/>
      <c r="B155" s="34"/>
      <c r="C155" s="41"/>
      <c r="D155" s="41"/>
      <c r="E155" s="41"/>
      <c r="F155" s="70"/>
    </row>
    <row r="156" spans="1:6" ht="12.75">
      <c r="A156" s="71"/>
      <c r="B156" s="34"/>
      <c r="C156" s="41"/>
      <c r="D156" s="41"/>
      <c r="E156" s="41"/>
      <c r="F156" s="70"/>
    </row>
    <row r="157" spans="1:6" ht="12.75">
      <c r="A157" s="71"/>
      <c r="B157" s="34"/>
      <c r="C157" s="41"/>
      <c r="D157" s="41"/>
      <c r="E157" s="41"/>
      <c r="F157" s="70"/>
    </row>
    <row r="158" spans="1:6" ht="12.75">
      <c r="A158" s="71"/>
      <c r="B158" s="34"/>
      <c r="C158" s="41"/>
      <c r="D158" s="41"/>
      <c r="E158" s="41"/>
      <c r="F158" s="70"/>
    </row>
    <row r="159" spans="1:6" ht="12.75">
      <c r="A159" s="71"/>
      <c r="B159" s="34"/>
      <c r="C159" s="41"/>
      <c r="D159" s="41"/>
      <c r="E159" s="41"/>
      <c r="F159" s="70"/>
    </row>
    <row r="160" spans="1:6" ht="12.75">
      <c r="A160" s="71"/>
      <c r="B160" s="34"/>
      <c r="C160" s="41"/>
      <c r="D160" s="41"/>
      <c r="E160" s="41"/>
      <c r="F160" s="70"/>
    </row>
    <row r="161" spans="1:6" ht="12.75">
      <c r="A161" s="71"/>
      <c r="B161" s="34"/>
      <c r="C161" s="41"/>
      <c r="D161" s="41"/>
      <c r="E161" s="41"/>
      <c r="F161" s="70"/>
    </row>
    <row r="162" spans="1:6" ht="12.75">
      <c r="A162" s="71"/>
      <c r="B162" s="34"/>
      <c r="C162" s="41"/>
      <c r="D162" s="41"/>
      <c r="E162" s="41"/>
      <c r="F162" s="70"/>
    </row>
    <row r="163" spans="1:6" ht="12.75">
      <c r="A163" s="71"/>
      <c r="B163" s="34"/>
      <c r="C163" s="41"/>
      <c r="D163" s="41"/>
      <c r="E163" s="41"/>
      <c r="F163" s="70"/>
    </row>
    <row r="164" spans="1:6" ht="12.75">
      <c r="A164" s="71"/>
      <c r="B164" s="34"/>
      <c r="C164" s="41"/>
      <c r="D164" s="41"/>
      <c r="E164" s="41"/>
      <c r="F164" s="70"/>
    </row>
    <row r="165" spans="1:6" ht="12.75">
      <c r="A165" s="71"/>
      <c r="B165" s="34"/>
      <c r="C165" s="41"/>
      <c r="D165" s="41"/>
      <c r="E165" s="41"/>
      <c r="F165" s="70"/>
    </row>
    <row r="166" spans="1:6" ht="12.75">
      <c r="A166" s="71"/>
      <c r="B166" s="34"/>
      <c r="C166" s="41"/>
      <c r="D166" s="41"/>
      <c r="E166" s="41"/>
      <c r="F166" s="70"/>
    </row>
    <row r="167" spans="1:6" ht="12.75">
      <c r="A167" s="71"/>
      <c r="B167" s="34"/>
      <c r="C167" s="41"/>
      <c r="D167" s="41"/>
      <c r="E167" s="41"/>
      <c r="F167" s="70"/>
    </row>
    <row r="168" spans="1:6" ht="12.75">
      <c r="A168" s="71"/>
      <c r="B168" s="34"/>
      <c r="C168" s="41"/>
      <c r="D168" s="41"/>
      <c r="E168" s="41"/>
      <c r="F168" s="70"/>
    </row>
    <row r="169" spans="1:6" ht="12.75">
      <c r="A169" s="71"/>
      <c r="B169" s="34"/>
      <c r="C169" s="41"/>
      <c r="D169" s="41"/>
      <c r="E169" s="41"/>
      <c r="F169" s="70"/>
    </row>
    <row r="170" spans="1:6" ht="12.75">
      <c r="A170" s="71"/>
      <c r="B170" s="34"/>
      <c r="C170" s="41"/>
      <c r="D170" s="41"/>
      <c r="E170" s="41"/>
      <c r="F170" s="70"/>
    </row>
    <row r="171" spans="1:6" ht="12.75">
      <c r="A171" s="71"/>
      <c r="B171" s="34"/>
      <c r="C171" s="41"/>
      <c r="D171" s="41"/>
      <c r="E171" s="41"/>
      <c r="F171" s="70"/>
    </row>
    <row r="172" spans="1:6" ht="12.75">
      <c r="A172" s="71"/>
      <c r="B172" s="34"/>
      <c r="C172" s="41"/>
      <c r="D172" s="41"/>
      <c r="E172" s="41"/>
      <c r="F172" s="70"/>
    </row>
    <row r="173" spans="1:6" ht="12.75">
      <c r="A173" s="71"/>
      <c r="B173" s="34"/>
      <c r="C173" s="41"/>
      <c r="D173" s="41"/>
      <c r="E173" s="41"/>
      <c r="F173" s="70"/>
    </row>
    <row r="174" spans="1:6" ht="12.75">
      <c r="A174" s="71"/>
      <c r="B174" s="34"/>
      <c r="C174" s="41"/>
      <c r="D174" s="41"/>
      <c r="E174" s="41"/>
      <c r="F174" s="70"/>
    </row>
    <row r="175" spans="1:6" ht="12.75">
      <c r="A175" s="71"/>
      <c r="B175" s="34"/>
      <c r="C175" s="41"/>
      <c r="D175" s="41"/>
      <c r="E175" s="41"/>
      <c r="F175" s="70"/>
    </row>
    <row r="176" spans="1:6" ht="12.75">
      <c r="A176" s="71"/>
      <c r="B176" s="34"/>
      <c r="C176" s="41"/>
      <c r="D176" s="41"/>
      <c r="E176" s="41"/>
      <c r="F176" s="70"/>
    </row>
    <row r="177" spans="1:6" ht="12.75">
      <c r="A177" s="71"/>
      <c r="B177" s="34"/>
      <c r="C177" s="41"/>
      <c r="D177" s="41"/>
      <c r="E177" s="41"/>
      <c r="F177" s="70"/>
    </row>
    <row r="178" spans="1:6" ht="12.75">
      <c r="A178" s="71"/>
      <c r="B178" s="34"/>
      <c r="C178" s="41"/>
      <c r="D178" s="41"/>
      <c r="E178" s="41"/>
      <c r="F178" s="70"/>
    </row>
    <row r="179" spans="1:6" ht="12.75">
      <c r="A179" s="71"/>
      <c r="B179" s="34"/>
      <c r="C179" s="41"/>
      <c r="D179" s="41"/>
      <c r="E179" s="41"/>
      <c r="F179" s="70"/>
    </row>
    <row r="180" spans="1:6" ht="12.75">
      <c r="A180" s="71"/>
      <c r="B180" s="34"/>
      <c r="C180" s="41"/>
      <c r="D180" s="41"/>
      <c r="E180" s="41"/>
      <c r="F180" s="70"/>
    </row>
    <row r="181" spans="1:6" ht="12.75">
      <c r="A181" s="71"/>
      <c r="B181" s="34"/>
      <c r="C181" s="41"/>
      <c r="D181" s="41"/>
      <c r="E181" s="41"/>
      <c r="F181" s="70"/>
    </row>
    <row r="182" spans="1:6" ht="12.75">
      <c r="A182" s="71"/>
      <c r="B182" s="34"/>
      <c r="C182" s="41"/>
      <c r="D182" s="41"/>
      <c r="E182" s="41"/>
      <c r="F182" s="70"/>
    </row>
    <row r="183" spans="1:6" ht="12.75">
      <c r="A183" s="71"/>
      <c r="B183" s="34"/>
      <c r="C183" s="41"/>
      <c r="D183" s="41"/>
      <c r="E183" s="41"/>
      <c r="F183" s="70"/>
    </row>
    <row r="184" spans="1:6" ht="12.75">
      <c r="A184" s="71"/>
      <c r="B184" s="34"/>
      <c r="C184" s="41"/>
      <c r="D184" s="41"/>
      <c r="E184" s="41"/>
      <c r="F184" s="70"/>
    </row>
    <row r="185" spans="1:6" ht="12.75">
      <c r="A185" s="71"/>
      <c r="B185" s="34"/>
      <c r="C185" s="41"/>
      <c r="D185" s="41"/>
      <c r="E185" s="41"/>
      <c r="F185" s="70"/>
    </row>
    <row r="186" spans="1:6" ht="12.75">
      <c r="A186" s="71"/>
      <c r="B186" s="34"/>
      <c r="C186" s="41"/>
      <c r="D186" s="41"/>
      <c r="E186" s="41"/>
      <c r="F186" s="70"/>
    </row>
    <row r="187" spans="1:6" ht="12.75">
      <c r="A187" s="71"/>
      <c r="B187" s="34"/>
      <c r="C187" s="41"/>
      <c r="D187" s="41"/>
      <c r="E187" s="41"/>
      <c r="F187" s="70"/>
    </row>
    <row r="188" spans="1:6" ht="12.75">
      <c r="A188" s="71"/>
      <c r="B188" s="34"/>
      <c r="C188" s="41"/>
      <c r="D188" s="41"/>
      <c r="E188" s="41"/>
      <c r="F188" s="70"/>
    </row>
    <row r="189" spans="1:6" ht="12.75">
      <c r="A189" s="71"/>
      <c r="B189" s="34"/>
      <c r="C189" s="41"/>
      <c r="D189" s="41"/>
      <c r="E189" s="41"/>
      <c r="F189" s="70"/>
    </row>
    <row r="190" spans="1:6" ht="12.75">
      <c r="A190" s="71"/>
      <c r="B190" s="34"/>
      <c r="C190" s="41"/>
      <c r="D190" s="41"/>
      <c r="E190" s="41"/>
      <c r="F190" s="70"/>
    </row>
    <row r="191" spans="1:6" ht="12.75">
      <c r="A191" s="71"/>
      <c r="B191" s="34"/>
      <c r="C191" s="41"/>
      <c r="D191" s="41"/>
      <c r="E191" s="41"/>
      <c r="F191" s="70"/>
    </row>
    <row r="192" spans="1:6" ht="12.75">
      <c r="A192" s="71"/>
      <c r="B192" s="34"/>
      <c r="C192" s="41"/>
      <c r="D192" s="41"/>
      <c r="E192" s="41"/>
      <c r="F192" s="70"/>
    </row>
    <row r="193" spans="1:6" ht="12.75">
      <c r="A193" s="71"/>
      <c r="B193" s="34"/>
      <c r="C193" s="41"/>
      <c r="D193" s="41"/>
      <c r="E193" s="41"/>
      <c r="F193" s="70"/>
    </row>
    <row r="194" spans="1:6" ht="12.75">
      <c r="A194" s="71"/>
      <c r="B194" s="34"/>
      <c r="C194" s="41"/>
      <c r="D194" s="41"/>
      <c r="E194" s="41"/>
      <c r="F194" s="70"/>
    </row>
    <row r="195" spans="1:6" ht="12.75">
      <c r="A195" s="71"/>
      <c r="B195" s="34"/>
      <c r="C195" s="41"/>
      <c r="D195" s="41"/>
      <c r="E195" s="41"/>
      <c r="F195" s="70"/>
    </row>
    <row r="196" spans="1:6" ht="12.75">
      <c r="A196" s="71"/>
      <c r="B196" s="34"/>
      <c r="C196" s="41"/>
      <c r="D196" s="41"/>
      <c r="E196" s="41"/>
      <c r="F196" s="70"/>
    </row>
    <row r="197" spans="1:6" ht="12.75">
      <c r="A197" s="71"/>
      <c r="B197" s="34"/>
      <c r="C197" s="41"/>
      <c r="D197" s="41"/>
      <c r="E197" s="41"/>
      <c r="F197" s="70"/>
    </row>
    <row r="198" spans="1:6" ht="12.75">
      <c r="A198" s="71"/>
      <c r="B198" s="34"/>
      <c r="C198" s="41"/>
      <c r="D198" s="41"/>
      <c r="E198" s="41"/>
      <c r="F198" s="70"/>
    </row>
    <row r="199" spans="1:6" ht="12.75">
      <c r="A199" s="71"/>
      <c r="B199" s="34"/>
      <c r="C199" s="41"/>
      <c r="D199" s="41"/>
      <c r="E199" s="41"/>
      <c r="F199" s="70"/>
    </row>
    <row r="200" spans="1:6" ht="12.75">
      <c r="A200" s="71"/>
      <c r="B200" s="34"/>
      <c r="C200" s="41"/>
      <c r="D200" s="41"/>
      <c r="E200" s="41"/>
      <c r="F200" s="70"/>
    </row>
    <row r="201" spans="1:6" ht="12.75">
      <c r="A201" s="71"/>
      <c r="B201" s="34"/>
      <c r="C201" s="41"/>
      <c r="D201" s="41"/>
      <c r="E201" s="41"/>
      <c r="F201" s="70"/>
    </row>
    <row r="202" spans="1:6" ht="12.75">
      <c r="A202" s="71"/>
      <c r="B202" s="34"/>
      <c r="C202" s="41"/>
      <c r="D202" s="41"/>
      <c r="E202" s="41"/>
      <c r="F202" s="70"/>
    </row>
    <row r="203" spans="1:6" ht="12.75">
      <c r="A203" s="71"/>
      <c r="B203" s="34"/>
      <c r="C203" s="41"/>
      <c r="D203" s="41"/>
      <c r="E203" s="41"/>
      <c r="F203" s="70"/>
    </row>
    <row r="204" spans="1:6" ht="12.75">
      <c r="A204" s="71"/>
      <c r="B204" s="34"/>
      <c r="C204" s="41"/>
      <c r="D204" s="41"/>
      <c r="E204" s="41"/>
      <c r="F204" s="70"/>
    </row>
    <row r="205" spans="1:6" ht="12.75">
      <c r="A205" s="71"/>
      <c r="B205" s="34"/>
      <c r="C205" s="41"/>
      <c r="D205" s="41"/>
      <c r="E205" s="41"/>
      <c r="F205" s="70"/>
    </row>
    <row r="206" spans="1:6" ht="12.75">
      <c r="A206" s="71"/>
      <c r="B206" s="34"/>
      <c r="C206" s="41"/>
      <c r="D206" s="41"/>
      <c r="E206" s="41"/>
      <c r="F206" s="70"/>
    </row>
    <row r="207" spans="1:6" ht="12.75">
      <c r="A207" s="71"/>
      <c r="B207" s="34"/>
      <c r="C207" s="41"/>
      <c r="D207" s="41"/>
      <c r="E207" s="41"/>
      <c r="F207" s="70"/>
    </row>
    <row r="208" spans="1:6" ht="12.75">
      <c r="A208" s="71"/>
      <c r="B208" s="34"/>
      <c r="C208" s="41"/>
      <c r="D208" s="41"/>
      <c r="E208" s="41"/>
      <c r="F208" s="70"/>
    </row>
    <row r="209" spans="1:6" ht="12.75">
      <c r="A209" s="71"/>
      <c r="B209" s="34"/>
      <c r="C209" s="41"/>
      <c r="D209" s="41"/>
      <c r="E209" s="41"/>
      <c r="F209" s="70"/>
    </row>
    <row r="210" spans="1:6" ht="12.75">
      <c r="A210" s="71"/>
      <c r="B210" s="34"/>
      <c r="C210" s="41"/>
      <c r="D210" s="41"/>
      <c r="E210" s="41"/>
      <c r="F210" s="70"/>
    </row>
    <row r="211" spans="1:6" ht="12.75">
      <c r="A211" s="71"/>
      <c r="B211" s="34"/>
      <c r="C211" s="41"/>
      <c r="D211" s="41"/>
      <c r="E211" s="41"/>
      <c r="F211" s="70"/>
    </row>
    <row r="212" spans="1:6" ht="12.75">
      <c r="A212" s="71"/>
      <c r="B212" s="34"/>
      <c r="C212" s="41"/>
      <c r="D212" s="41"/>
      <c r="E212" s="41"/>
      <c r="F212" s="70"/>
    </row>
    <row r="213" spans="1:6" ht="12.75">
      <c r="A213" s="71"/>
      <c r="B213" s="34"/>
      <c r="C213" s="41"/>
      <c r="D213" s="41"/>
      <c r="E213" s="41"/>
      <c r="F213" s="70"/>
    </row>
    <row r="214" spans="1:6" ht="12.75">
      <c r="A214" s="71"/>
      <c r="B214" s="34"/>
      <c r="C214" s="41"/>
      <c r="D214" s="41"/>
      <c r="E214" s="41"/>
      <c r="F214" s="70"/>
    </row>
    <row r="215" spans="1:6" ht="12.75">
      <c r="A215" s="71"/>
      <c r="B215" s="34"/>
      <c r="C215" s="41"/>
      <c r="D215" s="41"/>
      <c r="E215" s="41"/>
      <c r="F215" s="70"/>
    </row>
    <row r="216" spans="1:6" ht="12.75">
      <c r="A216" s="71"/>
      <c r="B216" s="34"/>
      <c r="C216" s="41"/>
      <c r="D216" s="41"/>
      <c r="E216" s="41"/>
      <c r="F216" s="70"/>
    </row>
    <row r="217" spans="1:6" ht="12.75">
      <c r="A217" s="71"/>
      <c r="B217" s="34"/>
      <c r="C217" s="41"/>
      <c r="D217" s="41"/>
      <c r="E217" s="41"/>
      <c r="F217" s="70"/>
    </row>
    <row r="218" spans="1:6" ht="12.75">
      <c r="A218" s="71"/>
      <c r="B218" s="34"/>
      <c r="C218" s="41"/>
      <c r="D218" s="41"/>
      <c r="E218" s="41"/>
      <c r="F218" s="70"/>
    </row>
    <row r="219" spans="1:6" ht="12.75">
      <c r="A219" s="71"/>
      <c r="B219" s="34"/>
      <c r="C219" s="41"/>
      <c r="D219" s="41"/>
      <c r="E219" s="41"/>
      <c r="F219" s="70"/>
    </row>
    <row r="220" spans="1:6" ht="12.75">
      <c r="A220" s="71"/>
      <c r="B220" s="34"/>
      <c r="C220" s="41"/>
      <c r="D220" s="41"/>
      <c r="E220" s="41"/>
      <c r="F220" s="70"/>
    </row>
    <row r="221" spans="1:6" ht="12.75">
      <c r="A221" s="71"/>
      <c r="B221" s="34"/>
      <c r="C221" s="41"/>
      <c r="D221" s="41"/>
      <c r="E221" s="41"/>
      <c r="F221" s="70"/>
    </row>
    <row r="222" spans="1:6" ht="12.75">
      <c r="A222" s="71"/>
      <c r="B222" s="34"/>
      <c r="C222" s="41"/>
      <c r="D222" s="41"/>
      <c r="E222" s="41"/>
      <c r="F222" s="70"/>
    </row>
    <row r="223" spans="1:6" ht="12.75">
      <c r="A223" s="71"/>
      <c r="B223" s="34"/>
      <c r="C223" s="41"/>
      <c r="D223" s="41"/>
      <c r="E223" s="41"/>
      <c r="F223" s="70"/>
    </row>
    <row r="224" spans="1:6" ht="12.75">
      <c r="A224" s="71"/>
      <c r="B224" s="34"/>
      <c r="C224" s="41"/>
      <c r="D224" s="41"/>
      <c r="E224" s="41"/>
      <c r="F224" s="70"/>
    </row>
    <row r="225" spans="1:6" ht="12.75">
      <c r="A225" s="71"/>
      <c r="B225" s="34"/>
      <c r="C225" s="41"/>
      <c r="D225" s="41"/>
      <c r="E225" s="41"/>
      <c r="F225" s="70"/>
    </row>
    <row r="226" spans="1:6" ht="12.75">
      <c r="A226" s="71"/>
      <c r="B226" s="34"/>
      <c r="C226" s="41"/>
      <c r="D226" s="41"/>
      <c r="E226" s="41"/>
      <c r="F226" s="70"/>
    </row>
    <row r="227" spans="1:6" ht="12.75">
      <c r="A227" s="71"/>
      <c r="B227" s="34"/>
      <c r="C227" s="41"/>
      <c r="D227" s="41"/>
      <c r="E227" s="41"/>
      <c r="F227" s="70"/>
    </row>
    <row r="228" spans="1:6" ht="12.75">
      <c r="A228" s="71"/>
      <c r="B228" s="34"/>
      <c r="C228" s="41"/>
      <c r="D228" s="41"/>
      <c r="E228" s="41"/>
      <c r="F228" s="70"/>
    </row>
    <row r="229" spans="1:6" ht="12.75">
      <c r="A229" s="71"/>
      <c r="B229" s="34"/>
      <c r="C229" s="41"/>
      <c r="D229" s="41"/>
      <c r="E229" s="41"/>
      <c r="F229" s="70"/>
    </row>
    <row r="230" spans="1:6" ht="12.75">
      <c r="A230" s="71"/>
      <c r="B230" s="34"/>
      <c r="C230" s="41"/>
      <c r="D230" s="41"/>
      <c r="E230" s="41"/>
      <c r="F230" s="70"/>
    </row>
    <row r="231" spans="1:6" ht="12.75">
      <c r="A231" s="71"/>
      <c r="B231" s="34"/>
      <c r="C231" s="41"/>
      <c r="D231" s="41"/>
      <c r="E231" s="41"/>
      <c r="F231" s="70"/>
    </row>
    <row r="232" spans="1:6" ht="12.75">
      <c r="A232" s="71"/>
      <c r="B232" s="34"/>
      <c r="C232" s="41"/>
      <c r="D232" s="41"/>
      <c r="E232" s="41"/>
      <c r="F232" s="70"/>
    </row>
    <row r="233" spans="1:6" ht="12.75">
      <c r="A233" s="71"/>
      <c r="B233" s="34"/>
      <c r="C233" s="41"/>
      <c r="D233" s="41"/>
      <c r="E233" s="41"/>
      <c r="F233" s="70"/>
    </row>
    <row r="234" spans="1:6" ht="12.75">
      <c r="A234" s="71"/>
      <c r="B234" s="34"/>
      <c r="C234" s="41"/>
      <c r="D234" s="41"/>
      <c r="E234" s="41"/>
      <c r="F234" s="70"/>
    </row>
    <row r="235" spans="1:6" ht="12.75">
      <c r="A235" s="71"/>
      <c r="B235" s="34"/>
      <c r="C235" s="41"/>
      <c r="D235" s="41"/>
      <c r="E235" s="41"/>
      <c r="F235" s="70"/>
    </row>
    <row r="236" spans="1:6" ht="12.75">
      <c r="A236" s="71"/>
      <c r="B236" s="34"/>
      <c r="C236" s="41"/>
      <c r="D236" s="41"/>
      <c r="E236" s="41"/>
      <c r="F236" s="70"/>
    </row>
    <row r="237" spans="1:6" ht="12.75">
      <c r="A237" s="71"/>
      <c r="B237" s="34"/>
      <c r="C237" s="41"/>
      <c r="D237" s="41"/>
      <c r="E237" s="41"/>
      <c r="F237" s="70"/>
    </row>
    <row r="238" spans="1:6" ht="12.75">
      <c r="A238" s="71"/>
      <c r="B238" s="34"/>
      <c r="C238" s="41"/>
      <c r="D238" s="41"/>
      <c r="E238" s="41"/>
      <c r="F238" s="70"/>
    </row>
    <row r="239" spans="1:6" ht="12.75">
      <c r="A239" s="71"/>
      <c r="B239" s="34"/>
      <c r="C239" s="41"/>
      <c r="D239" s="41"/>
      <c r="E239" s="41"/>
      <c r="F239" s="70"/>
    </row>
    <row r="240" spans="1:6" ht="12.75">
      <c r="A240" s="71"/>
      <c r="B240" s="34"/>
      <c r="C240" s="41"/>
      <c r="D240" s="41"/>
      <c r="E240" s="41"/>
      <c r="F240" s="70"/>
    </row>
    <row r="241" spans="1:6" ht="12.75">
      <c r="A241" s="71"/>
      <c r="B241" s="34"/>
      <c r="C241" s="41"/>
      <c r="D241" s="41"/>
      <c r="E241" s="41"/>
      <c r="F241" s="70"/>
    </row>
    <row r="242" spans="1:6" ht="12.75">
      <c r="A242" s="71"/>
      <c r="B242" s="34"/>
      <c r="C242" s="41"/>
      <c r="D242" s="41"/>
      <c r="E242" s="41"/>
      <c r="F242" s="70"/>
    </row>
    <row r="243" spans="1:6" ht="12.75">
      <c r="A243" s="71"/>
      <c r="B243" s="34"/>
      <c r="C243" s="41"/>
      <c r="D243" s="41"/>
      <c r="E243" s="41"/>
      <c r="F243" s="70"/>
    </row>
    <row r="244" spans="1:6" ht="12.75">
      <c r="A244" s="71"/>
      <c r="B244" s="34"/>
      <c r="C244" s="41"/>
      <c r="D244" s="41"/>
      <c r="E244" s="41"/>
      <c r="F244" s="70"/>
    </row>
    <row r="245" spans="1:6" ht="12.75">
      <c r="A245" s="71"/>
      <c r="B245" s="34"/>
      <c r="C245" s="41"/>
      <c r="D245" s="41"/>
      <c r="E245" s="41"/>
      <c r="F245" s="70"/>
    </row>
    <row r="246" spans="1:6" ht="12.75">
      <c r="A246" s="71"/>
      <c r="B246" s="34"/>
      <c r="C246" s="41"/>
      <c r="D246" s="41"/>
      <c r="E246" s="41"/>
      <c r="F246" s="70"/>
    </row>
    <row r="247" spans="1:6" ht="12.75">
      <c r="A247" s="71"/>
      <c r="B247" s="34"/>
      <c r="C247" s="41"/>
      <c r="D247" s="41"/>
      <c r="E247" s="41"/>
      <c r="F247" s="70"/>
    </row>
    <row r="248" spans="1:6" ht="12.75">
      <c r="A248" s="71"/>
      <c r="B248" s="34"/>
      <c r="C248" s="41"/>
      <c r="D248" s="41"/>
      <c r="E248" s="41"/>
      <c r="F248" s="70"/>
    </row>
    <row r="249" spans="1:6" ht="12.75">
      <c r="A249" s="71"/>
      <c r="B249" s="34"/>
      <c r="C249" s="41"/>
      <c r="D249" s="41"/>
      <c r="E249" s="41"/>
      <c r="F249" s="70"/>
    </row>
    <row r="250" spans="1:6" ht="12.75">
      <c r="A250" s="71"/>
      <c r="B250" s="34"/>
      <c r="C250" s="41"/>
      <c r="D250" s="41"/>
      <c r="E250" s="41"/>
      <c r="F250" s="70"/>
    </row>
    <row r="251" spans="1:6" ht="12.75">
      <c r="A251" s="71"/>
      <c r="B251" s="34"/>
      <c r="C251" s="41"/>
      <c r="D251" s="41"/>
      <c r="E251" s="41"/>
      <c r="F251" s="70"/>
    </row>
    <row r="252" spans="1:6" ht="12.75">
      <c r="A252" s="71"/>
      <c r="B252" s="34"/>
      <c r="C252" s="41"/>
      <c r="D252" s="41"/>
      <c r="E252" s="41"/>
      <c r="F252" s="70"/>
    </row>
    <row r="253" spans="1:6" ht="12.75">
      <c r="A253" s="71"/>
      <c r="B253" s="34"/>
      <c r="C253" s="41"/>
      <c r="D253" s="41"/>
      <c r="E253" s="41"/>
      <c r="F253" s="70"/>
    </row>
    <row r="254" spans="1:6" ht="12.75">
      <c r="A254" s="71"/>
      <c r="B254" s="34"/>
      <c r="C254" s="41"/>
      <c r="D254" s="41"/>
      <c r="E254" s="41"/>
      <c r="F254" s="70"/>
    </row>
    <row r="255" spans="1:6" ht="12.75">
      <c r="A255" s="71"/>
      <c r="B255" s="34"/>
      <c r="C255" s="41"/>
      <c r="D255" s="41"/>
      <c r="E255" s="41"/>
      <c r="F255" s="70"/>
    </row>
    <row r="256" spans="1:6" ht="12.75">
      <c r="A256" s="71"/>
      <c r="B256" s="34"/>
      <c r="C256" s="41"/>
      <c r="D256" s="41"/>
      <c r="E256" s="41"/>
      <c r="F256" s="70"/>
    </row>
    <row r="257" spans="1:6" ht="12.75">
      <c r="A257" s="71"/>
      <c r="B257" s="34"/>
      <c r="C257" s="41"/>
      <c r="D257" s="41"/>
      <c r="E257" s="41"/>
      <c r="F257" s="70"/>
    </row>
    <row r="258" spans="1:6" ht="12.75">
      <c r="A258" s="71"/>
      <c r="B258" s="34"/>
      <c r="C258" s="41"/>
      <c r="D258" s="41"/>
      <c r="E258" s="41"/>
      <c r="F258" s="70"/>
    </row>
    <row r="259" spans="1:6" ht="12.75">
      <c r="A259" s="71"/>
      <c r="B259" s="34"/>
      <c r="C259" s="41"/>
      <c r="D259" s="41"/>
      <c r="E259" s="41"/>
      <c r="F259" s="70"/>
    </row>
    <row r="260" spans="1:6" ht="12.75">
      <c r="A260" s="71"/>
      <c r="B260" s="34"/>
      <c r="C260" s="41"/>
      <c r="D260" s="41"/>
      <c r="E260" s="41"/>
      <c r="F260" s="70"/>
    </row>
    <row r="261" spans="1:6" ht="12.75">
      <c r="A261" s="71"/>
      <c r="B261" s="34"/>
      <c r="C261" s="41"/>
      <c r="D261" s="41"/>
      <c r="E261" s="41"/>
      <c r="F261" s="70"/>
    </row>
    <row r="262" spans="1:6" ht="12.75">
      <c r="A262" s="71"/>
      <c r="B262" s="34"/>
      <c r="C262" s="41"/>
      <c r="D262" s="41"/>
      <c r="E262" s="41"/>
      <c r="F262" s="70"/>
    </row>
    <row r="263" spans="1:6" ht="12.75">
      <c r="A263" s="71"/>
      <c r="B263" s="34"/>
      <c r="C263" s="41"/>
      <c r="D263" s="41"/>
      <c r="E263" s="41"/>
      <c r="F263" s="70"/>
    </row>
    <row r="264" spans="1:6" ht="12.75">
      <c r="A264" s="71"/>
      <c r="B264" s="34"/>
      <c r="C264" s="41"/>
      <c r="D264" s="41"/>
      <c r="E264" s="41"/>
      <c r="F264" s="70"/>
    </row>
    <row r="265" spans="1:6" ht="12.75">
      <c r="A265" s="71"/>
      <c r="B265" s="34"/>
      <c r="C265" s="41"/>
      <c r="D265" s="41"/>
      <c r="E265" s="41"/>
      <c r="F265" s="70"/>
    </row>
    <row r="266" spans="1:6" ht="12.75">
      <c r="A266" s="71"/>
      <c r="B266" s="34"/>
      <c r="C266" s="41"/>
      <c r="D266" s="41"/>
      <c r="E266" s="41"/>
      <c r="F266" s="70"/>
    </row>
    <row r="267" spans="1:6" ht="12.75">
      <c r="A267" s="71"/>
      <c r="B267" s="34"/>
      <c r="C267" s="41"/>
      <c r="D267" s="41"/>
      <c r="E267" s="41"/>
      <c r="F267" s="70"/>
    </row>
    <row r="268" spans="1:6" ht="12.75">
      <c r="A268" s="71"/>
      <c r="B268" s="34"/>
      <c r="C268" s="41"/>
      <c r="D268" s="41"/>
      <c r="E268" s="41"/>
      <c r="F268" s="70"/>
    </row>
    <row r="269" spans="1:6" ht="12.75">
      <c r="A269" s="71"/>
      <c r="B269" s="34"/>
      <c r="C269" s="41"/>
      <c r="D269" s="41"/>
      <c r="E269" s="41"/>
      <c r="F269" s="70"/>
    </row>
    <row r="270" spans="1:6" ht="12.75">
      <c r="A270" s="71"/>
      <c r="B270" s="34"/>
      <c r="C270" s="41"/>
      <c r="D270" s="41"/>
      <c r="E270" s="41"/>
      <c r="F270" s="70"/>
    </row>
    <row r="271" spans="1:6" ht="12.75">
      <c r="A271" s="71"/>
      <c r="B271" s="34"/>
      <c r="C271" s="41"/>
      <c r="D271" s="41"/>
      <c r="E271" s="41"/>
      <c r="F271" s="70"/>
    </row>
    <row r="272" spans="1:6" ht="12.75">
      <c r="A272" s="71"/>
      <c r="B272" s="34"/>
      <c r="C272" s="41"/>
      <c r="D272" s="41"/>
      <c r="E272" s="41"/>
      <c r="F272" s="70"/>
    </row>
    <row r="273" spans="1:6" ht="12.75">
      <c r="A273" s="71"/>
      <c r="B273" s="34"/>
      <c r="C273" s="41"/>
      <c r="D273" s="41"/>
      <c r="E273" s="41"/>
      <c r="F273" s="70"/>
    </row>
    <row r="274" spans="1:6" ht="12.75">
      <c r="A274" s="71"/>
      <c r="B274" s="34"/>
      <c r="C274" s="41"/>
      <c r="D274" s="41"/>
      <c r="E274" s="41"/>
      <c r="F274" s="70"/>
    </row>
    <row r="275" spans="1:6" ht="12.75">
      <c r="A275" s="71"/>
      <c r="B275" s="34"/>
      <c r="C275" s="41"/>
      <c r="D275" s="41"/>
      <c r="E275" s="41"/>
      <c r="F275" s="70"/>
    </row>
    <row r="276" spans="1:6" ht="12.75">
      <c r="A276" s="71"/>
      <c r="B276" s="34"/>
      <c r="C276" s="41"/>
      <c r="D276" s="41"/>
      <c r="E276" s="41"/>
      <c r="F276" s="70"/>
    </row>
    <row r="277" spans="1:6" ht="12.75">
      <c r="A277" s="71"/>
      <c r="B277" s="34"/>
      <c r="C277" s="41"/>
      <c r="D277" s="41"/>
      <c r="E277" s="41"/>
      <c r="F277" s="70"/>
    </row>
    <row r="278" spans="1:6" ht="12.75">
      <c r="A278" s="71"/>
      <c r="B278" s="34"/>
      <c r="C278" s="41"/>
      <c r="D278" s="41"/>
      <c r="E278" s="41"/>
      <c r="F278" s="70"/>
    </row>
    <row r="279" spans="1:6" ht="12.75">
      <c r="A279" s="71"/>
      <c r="B279" s="34"/>
      <c r="C279" s="41"/>
      <c r="D279" s="41"/>
      <c r="E279" s="41"/>
      <c r="F279" s="70"/>
    </row>
    <row r="280" spans="1:6" ht="12.75">
      <c r="A280" s="71"/>
      <c r="B280" s="34"/>
      <c r="C280" s="41"/>
      <c r="D280" s="41"/>
      <c r="E280" s="41"/>
      <c r="F280" s="70"/>
    </row>
    <row r="281" spans="1:6" ht="12.75">
      <c r="A281" s="71"/>
      <c r="B281" s="34"/>
      <c r="C281" s="41"/>
      <c r="D281" s="41"/>
      <c r="E281" s="41"/>
      <c r="F281" s="70"/>
    </row>
    <row r="282" spans="1:6" ht="12.75">
      <c r="A282" s="71"/>
      <c r="B282" s="34"/>
      <c r="C282" s="41"/>
      <c r="D282" s="41"/>
      <c r="E282" s="41"/>
      <c r="F282" s="70"/>
    </row>
    <row r="283" spans="1:6" ht="12.75">
      <c r="A283" s="71"/>
      <c r="B283" s="34"/>
      <c r="C283" s="41"/>
      <c r="D283" s="41"/>
      <c r="E283" s="41"/>
      <c r="F283" s="70"/>
    </row>
    <row r="284" spans="1:6" ht="12.75">
      <c r="A284" s="71"/>
      <c r="B284" s="34"/>
      <c r="C284" s="41"/>
      <c r="D284" s="41"/>
      <c r="E284" s="41"/>
      <c r="F284" s="70"/>
    </row>
    <row r="285" spans="1:6" ht="12.75">
      <c r="A285" s="71"/>
      <c r="B285" s="34"/>
      <c r="C285" s="41"/>
      <c r="D285" s="41"/>
      <c r="E285" s="41"/>
      <c r="F285" s="70"/>
    </row>
    <row r="286" spans="1:6" ht="12.75">
      <c r="A286" s="71"/>
      <c r="B286" s="34"/>
      <c r="C286" s="41"/>
      <c r="D286" s="41"/>
      <c r="E286" s="41"/>
      <c r="F286" s="70"/>
    </row>
    <row r="287" spans="1:6" ht="12.75">
      <c r="A287" s="71"/>
      <c r="B287" s="34"/>
      <c r="C287" s="41"/>
      <c r="D287" s="41"/>
      <c r="E287" s="41"/>
      <c r="F287" s="70"/>
    </row>
    <row r="288" spans="1:6" ht="12.75">
      <c r="A288" s="71"/>
      <c r="B288" s="34"/>
      <c r="C288" s="41"/>
      <c r="D288" s="41"/>
      <c r="E288" s="41"/>
      <c r="F288" s="70"/>
    </row>
    <row r="289" spans="1:6" ht="12.75">
      <c r="A289" s="71"/>
      <c r="B289" s="34"/>
      <c r="C289" s="41"/>
      <c r="D289" s="41"/>
      <c r="E289" s="41"/>
      <c r="F289" s="70"/>
    </row>
    <row r="290" spans="1:6" ht="12.75">
      <c r="A290" s="71"/>
      <c r="B290" s="34"/>
      <c r="C290" s="41"/>
      <c r="D290" s="41"/>
      <c r="E290" s="41"/>
      <c r="F290" s="70"/>
    </row>
    <row r="291" spans="1:6" ht="12.75">
      <c r="A291" s="71"/>
      <c r="B291" s="34"/>
      <c r="C291" s="41"/>
      <c r="D291" s="41"/>
      <c r="E291" s="41"/>
      <c r="F291" s="70"/>
    </row>
    <row r="292" spans="1:6" ht="12.75">
      <c r="A292" s="71"/>
      <c r="B292" s="34"/>
      <c r="C292" s="41"/>
      <c r="D292" s="41"/>
      <c r="E292" s="41"/>
      <c r="F292" s="70"/>
    </row>
    <row r="293" spans="1:6" ht="12.75">
      <c r="A293" s="71"/>
      <c r="B293" s="34"/>
      <c r="C293" s="41"/>
      <c r="D293" s="41"/>
      <c r="E293" s="41"/>
      <c r="F293" s="70"/>
    </row>
    <row r="294" spans="1:6" ht="12.75">
      <c r="A294" s="71"/>
      <c r="B294" s="34"/>
      <c r="C294" s="41"/>
      <c r="D294" s="41"/>
      <c r="E294" s="41"/>
      <c r="F294" s="70"/>
    </row>
    <row r="295" spans="1:6" ht="12.75">
      <c r="A295" s="71"/>
      <c r="B295" s="34"/>
      <c r="C295" s="41"/>
      <c r="D295" s="41"/>
      <c r="E295" s="41"/>
      <c r="F295" s="70"/>
    </row>
    <row r="296" spans="1:6" ht="12.75">
      <c r="A296" s="71"/>
      <c r="B296" s="34"/>
      <c r="C296" s="41"/>
      <c r="D296" s="41"/>
      <c r="E296" s="41"/>
      <c r="F296" s="70"/>
    </row>
    <row r="297" spans="1:6" ht="12.75">
      <c r="A297" s="71"/>
      <c r="B297" s="34"/>
      <c r="C297" s="41"/>
      <c r="D297" s="41"/>
      <c r="E297" s="41"/>
      <c r="F297" s="70"/>
    </row>
    <row r="298" spans="1:6" ht="12.75">
      <c r="A298" s="71"/>
      <c r="B298" s="34"/>
      <c r="C298" s="41"/>
      <c r="D298" s="41"/>
      <c r="E298" s="41"/>
      <c r="F298" s="70"/>
    </row>
    <row r="299" spans="1:6" ht="12.75">
      <c r="A299" s="71"/>
      <c r="B299" s="34"/>
      <c r="C299" s="41"/>
      <c r="D299" s="41"/>
      <c r="E299" s="41"/>
      <c r="F299" s="70"/>
    </row>
    <row r="300" spans="1:6" ht="12.75">
      <c r="A300" s="71"/>
      <c r="B300" s="34"/>
      <c r="C300" s="41"/>
      <c r="D300" s="41"/>
      <c r="E300" s="41"/>
      <c r="F300" s="70"/>
    </row>
    <row r="301" spans="1:6" ht="12.75">
      <c r="A301" s="71"/>
      <c r="B301" s="34"/>
      <c r="C301" s="41"/>
      <c r="D301" s="41"/>
      <c r="E301" s="41"/>
      <c r="F301" s="70"/>
    </row>
    <row r="302" spans="1:6" ht="12.75">
      <c r="A302" s="71"/>
      <c r="B302" s="34"/>
      <c r="C302" s="41"/>
      <c r="D302" s="41"/>
      <c r="E302" s="41"/>
      <c r="F302" s="70"/>
    </row>
    <row r="303" spans="1:6" ht="12.75">
      <c r="A303" s="71"/>
      <c r="B303" s="34"/>
      <c r="C303" s="41"/>
      <c r="D303" s="41"/>
      <c r="E303" s="41"/>
      <c r="F303" s="70"/>
    </row>
    <row r="304" spans="1:6" ht="12.75">
      <c r="A304" s="71"/>
      <c r="B304" s="34"/>
      <c r="C304" s="41"/>
      <c r="D304" s="41"/>
      <c r="E304" s="41"/>
      <c r="F304" s="70"/>
    </row>
    <row r="305" spans="1:6" ht="12.75">
      <c r="A305" s="71"/>
      <c r="B305" s="34"/>
      <c r="C305" s="41"/>
      <c r="D305" s="41"/>
      <c r="E305" s="41"/>
      <c r="F305" s="70"/>
    </row>
    <row r="306" spans="1:6" ht="12.75">
      <c r="A306" s="71"/>
      <c r="B306" s="34"/>
      <c r="C306" s="41"/>
      <c r="D306" s="41"/>
      <c r="E306" s="41"/>
      <c r="F306" s="70"/>
    </row>
    <row r="307" spans="1:6" ht="12.75">
      <c r="A307" s="71"/>
      <c r="B307" s="34"/>
      <c r="C307" s="41"/>
      <c r="D307" s="41"/>
      <c r="E307" s="41"/>
      <c r="F307" s="70"/>
    </row>
    <row r="308" spans="1:6" ht="12.75">
      <c r="A308" s="71"/>
      <c r="B308" s="34"/>
      <c r="C308" s="41"/>
      <c r="D308" s="41"/>
      <c r="E308" s="41"/>
      <c r="F308" s="70"/>
    </row>
    <row r="309" spans="1:6" ht="12.75">
      <c r="A309" s="71"/>
      <c r="B309" s="34"/>
      <c r="C309" s="41"/>
      <c r="D309" s="41"/>
      <c r="E309" s="41"/>
      <c r="F309" s="70"/>
    </row>
    <row r="310" spans="1:6" ht="12.75">
      <c r="A310" s="71"/>
      <c r="B310" s="34"/>
      <c r="C310" s="41"/>
      <c r="D310" s="41"/>
      <c r="E310" s="41"/>
      <c r="F310" s="70"/>
    </row>
    <row r="311" spans="1:6" ht="12.75">
      <c r="A311" s="71"/>
      <c r="B311" s="34"/>
      <c r="C311" s="41"/>
      <c r="D311" s="41"/>
      <c r="E311" s="41"/>
      <c r="F311" s="70"/>
    </row>
    <row r="312" spans="1:6" ht="12.75">
      <c r="A312" s="71"/>
      <c r="B312" s="34"/>
      <c r="C312" s="41"/>
      <c r="D312" s="41"/>
      <c r="E312" s="41"/>
      <c r="F312" s="70"/>
    </row>
    <row r="313" spans="1:6" ht="12.75">
      <c r="A313" s="71"/>
      <c r="B313" s="34"/>
      <c r="C313" s="41"/>
      <c r="D313" s="41"/>
      <c r="E313" s="41"/>
      <c r="F313" s="70"/>
    </row>
    <row r="314" spans="1:6" ht="12.75">
      <c r="A314" s="71"/>
      <c r="B314" s="34"/>
      <c r="C314" s="41"/>
      <c r="D314" s="41"/>
      <c r="E314" s="41"/>
      <c r="F314" s="70"/>
    </row>
    <row r="315" spans="1:6" ht="12.75">
      <c r="A315" s="71"/>
      <c r="B315" s="34"/>
      <c r="C315" s="41"/>
      <c r="D315" s="41"/>
      <c r="E315" s="41"/>
      <c r="F315" s="70"/>
    </row>
    <row r="316" spans="1:6" ht="12.75">
      <c r="A316" s="71"/>
      <c r="B316" s="34"/>
      <c r="C316" s="41"/>
      <c r="D316" s="41"/>
      <c r="E316" s="41"/>
      <c r="F316" s="70"/>
    </row>
    <row r="317" spans="1:6" ht="12.75">
      <c r="A317" s="71"/>
      <c r="B317" s="34"/>
      <c r="C317" s="41"/>
      <c r="D317" s="41"/>
      <c r="E317" s="41"/>
      <c r="F317" s="70"/>
    </row>
    <row r="318" spans="1:6" ht="12.75">
      <c r="A318" s="71"/>
      <c r="B318" s="34"/>
      <c r="C318" s="41"/>
      <c r="D318" s="41"/>
      <c r="E318" s="41"/>
      <c r="F318" s="70"/>
    </row>
    <row r="319" spans="1:6" ht="12.75">
      <c r="A319" s="71"/>
      <c r="B319" s="34"/>
      <c r="C319" s="41"/>
      <c r="D319" s="41"/>
      <c r="E319" s="41"/>
      <c r="F319" s="70"/>
    </row>
    <row r="320" spans="1:6" ht="12.75">
      <c r="A320" s="71"/>
      <c r="B320" s="34"/>
      <c r="C320" s="41"/>
      <c r="D320" s="41"/>
      <c r="E320" s="41"/>
      <c r="F320" s="70"/>
    </row>
    <row r="321" spans="1:6" ht="12.75">
      <c r="A321" s="71"/>
      <c r="B321" s="34"/>
      <c r="C321" s="41"/>
      <c r="D321" s="41"/>
      <c r="E321" s="41"/>
      <c r="F321" s="70"/>
    </row>
    <row r="322" spans="1:6" ht="12.75">
      <c r="A322" s="71"/>
      <c r="B322" s="34"/>
      <c r="C322" s="41"/>
      <c r="D322" s="41"/>
      <c r="E322" s="41"/>
      <c r="F322" s="70"/>
    </row>
    <row r="323" spans="1:6" ht="12.75">
      <c r="A323" s="71"/>
      <c r="B323" s="34"/>
      <c r="C323" s="41"/>
      <c r="D323" s="41"/>
      <c r="E323" s="41"/>
      <c r="F323" s="70"/>
    </row>
    <row r="324" spans="1:6" ht="12.75">
      <c r="A324" s="71"/>
      <c r="B324" s="34"/>
      <c r="C324" s="41"/>
      <c r="D324" s="41"/>
      <c r="E324" s="41"/>
      <c r="F324" s="70"/>
    </row>
    <row r="325" spans="1:6" ht="12.75">
      <c r="A325" s="71"/>
      <c r="B325" s="34"/>
      <c r="C325" s="41"/>
      <c r="D325" s="41"/>
      <c r="E325" s="41"/>
      <c r="F325" s="70"/>
    </row>
    <row r="326" spans="1:6" ht="12.75">
      <c r="A326" s="71"/>
      <c r="B326" s="34"/>
      <c r="C326" s="41"/>
      <c r="D326" s="41"/>
      <c r="E326" s="41"/>
      <c r="F326" s="70"/>
    </row>
    <row r="327" spans="1:6" ht="12.75">
      <c r="A327" s="71"/>
      <c r="B327" s="34"/>
      <c r="C327" s="41"/>
      <c r="D327" s="41"/>
      <c r="E327" s="41"/>
      <c r="F327" s="70"/>
    </row>
    <row r="328" spans="1:6" ht="12.75">
      <c r="A328" s="71"/>
      <c r="B328" s="34"/>
      <c r="C328" s="41"/>
      <c r="D328" s="41"/>
      <c r="E328" s="41"/>
      <c r="F328" s="70"/>
    </row>
    <row r="329" spans="1:6" ht="12.75">
      <c r="A329" s="71"/>
      <c r="B329" s="34"/>
      <c r="C329" s="52"/>
      <c r="D329" s="52"/>
      <c r="E329" s="52"/>
      <c r="F329" s="70"/>
    </row>
    <row r="330" spans="1:6" ht="12.75">
      <c r="A330" s="71"/>
      <c r="B330" s="34"/>
      <c r="C330" s="52"/>
      <c r="D330" s="52"/>
      <c r="E330" s="52"/>
      <c r="F330" s="70"/>
    </row>
    <row r="331" spans="1:6" ht="12.75">
      <c r="A331" s="71"/>
      <c r="B331" s="34"/>
      <c r="C331" s="52"/>
      <c r="D331" s="52"/>
      <c r="E331" s="52"/>
      <c r="F331" s="70"/>
    </row>
    <row r="332" spans="1:6" ht="12.75">
      <c r="A332" s="71"/>
      <c r="B332" s="34"/>
      <c r="C332" s="52"/>
      <c r="D332" s="52"/>
      <c r="E332" s="52"/>
      <c r="F332" s="70"/>
    </row>
    <row r="333" spans="1:6" ht="12.75">
      <c r="A333" s="71"/>
      <c r="B333" s="34"/>
      <c r="C333" s="52"/>
      <c r="D333" s="52"/>
      <c r="E333" s="52"/>
      <c r="F333" s="70"/>
    </row>
    <row r="334" spans="1:6" ht="12.75">
      <c r="A334" s="71"/>
      <c r="B334" s="34"/>
      <c r="C334" s="52"/>
      <c r="D334" s="52"/>
      <c r="E334" s="52"/>
      <c r="F334" s="70"/>
    </row>
    <row r="335" spans="1:6" ht="12.75">
      <c r="A335" s="71"/>
      <c r="B335" s="34"/>
      <c r="C335" s="52"/>
      <c r="D335" s="52"/>
      <c r="E335" s="52"/>
      <c r="F335" s="70"/>
    </row>
    <row r="336" spans="1:6" ht="12.75">
      <c r="A336" s="71"/>
      <c r="B336" s="34"/>
      <c r="C336" s="52"/>
      <c r="D336" s="52"/>
      <c r="E336" s="52"/>
      <c r="F336" s="70"/>
    </row>
    <row r="337" spans="1:6" ht="12.75">
      <c r="A337" s="71"/>
      <c r="B337" s="34"/>
      <c r="C337" s="52"/>
      <c r="D337" s="52"/>
      <c r="E337" s="52"/>
      <c r="F337" s="70"/>
    </row>
    <row r="338" spans="1:6" ht="12.75">
      <c r="A338" s="71"/>
      <c r="B338" s="34"/>
      <c r="C338" s="52"/>
      <c r="D338" s="52"/>
      <c r="E338" s="52"/>
      <c r="F338" s="70"/>
    </row>
    <row r="339" spans="1:6" ht="12.75">
      <c r="A339" s="71"/>
      <c r="B339" s="34"/>
      <c r="C339" s="52"/>
      <c r="D339" s="52"/>
      <c r="E339" s="52"/>
      <c r="F339" s="70"/>
    </row>
    <row r="340" spans="1:6" ht="12.75">
      <c r="A340" s="71"/>
      <c r="B340" s="34"/>
      <c r="C340" s="52"/>
      <c r="D340" s="52"/>
      <c r="E340" s="52"/>
      <c r="F340" s="70"/>
    </row>
    <row r="341" spans="1:6" ht="12.75">
      <c r="A341" s="71"/>
      <c r="B341" s="34"/>
      <c r="C341" s="52"/>
      <c r="D341" s="52"/>
      <c r="E341" s="52"/>
      <c r="F341" s="70"/>
    </row>
    <row r="342" spans="1:6" ht="12.75">
      <c r="A342" s="71"/>
      <c r="B342" s="34"/>
      <c r="C342" s="52"/>
      <c r="D342" s="52"/>
      <c r="E342" s="52"/>
      <c r="F342" s="70"/>
    </row>
    <row r="343" spans="1:6" ht="12.75">
      <c r="A343" s="71"/>
      <c r="B343" s="34"/>
      <c r="C343" s="52"/>
      <c r="D343" s="52"/>
      <c r="E343" s="52"/>
      <c r="F343" s="70"/>
    </row>
    <row r="344" spans="1:6" ht="12.75">
      <c r="A344" s="71"/>
      <c r="B344" s="34"/>
      <c r="C344" s="52"/>
      <c r="D344" s="52"/>
      <c r="E344" s="52"/>
      <c r="F344" s="70"/>
    </row>
    <row r="345" spans="1:6" ht="12.75">
      <c r="A345" s="71"/>
      <c r="B345" s="34"/>
      <c r="C345" s="52"/>
      <c r="D345" s="52"/>
      <c r="E345" s="52"/>
      <c r="F345" s="70"/>
    </row>
    <row r="346" spans="1:6" ht="12.75">
      <c r="A346" s="71"/>
      <c r="B346" s="34"/>
      <c r="C346" s="52"/>
      <c r="D346" s="52"/>
      <c r="E346" s="52"/>
      <c r="F346" s="70"/>
    </row>
    <row r="347" spans="1:6" ht="12.75">
      <c r="A347" s="71"/>
      <c r="B347" s="34"/>
      <c r="C347" s="52"/>
      <c r="D347" s="52"/>
      <c r="E347" s="52"/>
      <c r="F347" s="70"/>
    </row>
    <row r="348" spans="1:6" ht="12.75">
      <c r="A348" s="71"/>
      <c r="B348" s="34"/>
      <c r="C348" s="52"/>
      <c r="D348" s="52"/>
      <c r="E348" s="52"/>
      <c r="F348" s="70"/>
    </row>
    <row r="349" spans="1:6" ht="12.75">
      <c r="A349" s="71"/>
      <c r="B349" s="34"/>
      <c r="C349" s="52"/>
      <c r="D349" s="52"/>
      <c r="E349" s="52"/>
      <c r="F349" s="70"/>
    </row>
    <row r="350" spans="1:6" ht="12.75">
      <c r="A350" s="71"/>
      <c r="B350" s="34"/>
      <c r="C350" s="52"/>
      <c r="D350" s="52"/>
      <c r="E350" s="52"/>
      <c r="F350" s="70"/>
    </row>
    <row r="351" spans="1:6" ht="12.75">
      <c r="A351" s="71"/>
      <c r="B351" s="34"/>
      <c r="C351" s="52"/>
      <c r="D351" s="52"/>
      <c r="E351" s="52"/>
      <c r="F351" s="70"/>
    </row>
    <row r="352" spans="1:6" ht="12.75">
      <c r="A352" s="71"/>
      <c r="B352" s="34"/>
      <c r="C352" s="52"/>
      <c r="D352" s="52"/>
      <c r="E352" s="52"/>
      <c r="F352" s="70"/>
    </row>
    <row r="353" spans="1:6" ht="12.75">
      <c r="A353" s="71"/>
      <c r="B353" s="34"/>
      <c r="C353" s="52"/>
      <c r="D353" s="52"/>
      <c r="E353" s="52"/>
      <c r="F353" s="70"/>
    </row>
    <row r="354" spans="1:6" ht="12.75">
      <c r="A354" s="71"/>
      <c r="B354" s="34"/>
      <c r="C354" s="52"/>
      <c r="D354" s="52"/>
      <c r="E354" s="52"/>
      <c r="F354" s="70"/>
    </row>
    <row r="355" spans="1:6" ht="12.75">
      <c r="A355" s="71"/>
      <c r="B355" s="34"/>
      <c r="C355" s="52"/>
      <c r="D355" s="52"/>
      <c r="E355" s="52"/>
      <c r="F355" s="70"/>
    </row>
    <row r="356" spans="1:6" ht="12.75">
      <c r="A356" s="71"/>
      <c r="B356" s="34"/>
      <c r="C356" s="52"/>
      <c r="D356" s="52"/>
      <c r="E356" s="52"/>
      <c r="F356" s="70"/>
    </row>
    <row r="357" spans="1:6" ht="12.75">
      <c r="A357" s="71"/>
      <c r="B357" s="34"/>
      <c r="C357" s="52"/>
      <c r="D357" s="52"/>
      <c r="E357" s="52"/>
      <c r="F357" s="70"/>
    </row>
    <row r="358" spans="1:6" ht="12.75">
      <c r="A358" s="71"/>
      <c r="B358" s="34"/>
      <c r="C358" s="52"/>
      <c r="D358" s="52"/>
      <c r="E358" s="52"/>
      <c r="F358" s="70"/>
    </row>
    <row r="359" spans="1:6" ht="12.75">
      <c r="A359" s="71"/>
      <c r="B359" s="34"/>
      <c r="C359" s="52"/>
      <c r="D359" s="52"/>
      <c r="E359" s="52"/>
      <c r="F359" s="70"/>
    </row>
    <row r="360" spans="1:6" ht="12.75">
      <c r="A360" s="71"/>
      <c r="B360" s="34"/>
      <c r="C360" s="52"/>
      <c r="D360" s="52"/>
      <c r="E360" s="52"/>
      <c r="F360" s="70"/>
    </row>
    <row r="361" spans="1:6" ht="12.75">
      <c r="A361" s="71"/>
      <c r="B361" s="34"/>
      <c r="C361" s="52"/>
      <c r="D361" s="52"/>
      <c r="E361" s="52"/>
      <c r="F361" s="70"/>
    </row>
    <row r="362" spans="1:6" ht="12.75">
      <c r="A362" s="71"/>
      <c r="B362" s="34"/>
      <c r="C362" s="52"/>
      <c r="D362" s="52"/>
      <c r="E362" s="52"/>
      <c r="F362" s="70"/>
    </row>
    <row r="363" spans="1:6" ht="12.75">
      <c r="A363" s="71"/>
      <c r="B363" s="34"/>
      <c r="C363" s="52"/>
      <c r="D363" s="52"/>
      <c r="E363" s="52"/>
      <c r="F363" s="70"/>
    </row>
    <row r="364" spans="1:6" ht="12.75">
      <c r="A364" s="71"/>
      <c r="B364" s="34"/>
      <c r="C364" s="52"/>
      <c r="D364" s="52"/>
      <c r="E364" s="52"/>
      <c r="F364" s="70"/>
    </row>
    <row r="365" spans="1:6" ht="12.75">
      <c r="A365" s="71"/>
      <c r="B365" s="34"/>
      <c r="C365" s="52"/>
      <c r="D365" s="52"/>
      <c r="E365" s="52"/>
      <c r="F365" s="70"/>
    </row>
    <row r="366" spans="1:6" ht="12.75">
      <c r="A366" s="71"/>
      <c r="B366" s="34"/>
      <c r="C366" s="52"/>
      <c r="D366" s="52"/>
      <c r="E366" s="52"/>
      <c r="F366" s="70"/>
    </row>
    <row r="367" spans="1:6" ht="12.75">
      <c r="A367" s="71"/>
      <c r="B367" s="34"/>
      <c r="C367" s="52"/>
      <c r="D367" s="52"/>
      <c r="E367" s="52"/>
      <c r="F367" s="70"/>
    </row>
    <row r="368" spans="1:6" ht="12.75">
      <c r="A368" s="71"/>
      <c r="B368" s="34"/>
      <c r="C368" s="52"/>
      <c r="D368" s="52"/>
      <c r="E368" s="52"/>
      <c r="F368" s="70"/>
    </row>
    <row r="369" spans="1:6" ht="12.75">
      <c r="A369" s="71"/>
      <c r="B369" s="34"/>
      <c r="C369" s="52"/>
      <c r="D369" s="52"/>
      <c r="E369" s="52"/>
      <c r="F369" s="70"/>
    </row>
    <row r="370" spans="1:6" ht="12.75">
      <c r="A370" s="71"/>
      <c r="B370" s="34"/>
      <c r="C370" s="52"/>
      <c r="D370" s="52"/>
      <c r="E370" s="52"/>
      <c r="F370" s="70"/>
    </row>
    <row r="371" spans="1:6" ht="12.75">
      <c r="A371" s="71"/>
      <c r="B371" s="34"/>
      <c r="C371" s="52"/>
      <c r="D371" s="52"/>
      <c r="E371" s="52"/>
      <c r="F371" s="70"/>
    </row>
    <row r="372" spans="1:6" ht="12.75">
      <c r="A372" s="71"/>
      <c r="B372" s="34"/>
      <c r="C372" s="52"/>
      <c r="D372" s="52"/>
      <c r="E372" s="52"/>
      <c r="F372" s="70"/>
    </row>
    <row r="373" spans="1:6" ht="12.75">
      <c r="A373" s="71"/>
      <c r="B373" s="34"/>
      <c r="C373" s="52"/>
      <c r="D373" s="52"/>
      <c r="E373" s="52"/>
      <c r="F373" s="70"/>
    </row>
    <row r="374" spans="1:6" ht="12.75">
      <c r="A374" s="71"/>
      <c r="B374" s="34"/>
      <c r="C374" s="52"/>
      <c r="D374" s="52"/>
      <c r="E374" s="52"/>
      <c r="F374" s="70"/>
    </row>
    <row r="375" spans="1:6" ht="12.75">
      <c r="A375" s="71"/>
      <c r="B375" s="34"/>
      <c r="C375" s="52"/>
      <c r="D375" s="52"/>
      <c r="E375" s="52"/>
      <c r="F375" s="70"/>
    </row>
    <row r="376" spans="1:6" ht="12.75">
      <c r="A376" s="71"/>
      <c r="B376" s="34"/>
      <c r="C376" s="52"/>
      <c r="D376" s="52"/>
      <c r="E376" s="52"/>
      <c r="F376" s="70"/>
    </row>
    <row r="377" spans="1:6" ht="12.75">
      <c r="A377" s="71"/>
      <c r="B377" s="34"/>
      <c r="C377" s="52"/>
      <c r="D377" s="52"/>
      <c r="E377" s="52"/>
      <c r="F377" s="70"/>
    </row>
    <row r="378" spans="1:6" ht="12.75">
      <c r="A378" s="71"/>
      <c r="B378" s="34"/>
      <c r="C378" s="52"/>
      <c r="D378" s="52"/>
      <c r="E378" s="52"/>
      <c r="F378" s="70"/>
    </row>
    <row r="379" spans="1:6" ht="12.75">
      <c r="A379" s="71"/>
      <c r="B379" s="34"/>
      <c r="C379" s="52"/>
      <c r="D379" s="52"/>
      <c r="E379" s="52"/>
      <c r="F379" s="70"/>
    </row>
    <row r="380" spans="1:6" ht="12.75">
      <c r="A380" s="71"/>
      <c r="B380" s="34"/>
      <c r="C380" s="52"/>
      <c r="D380" s="52"/>
      <c r="E380" s="52"/>
      <c r="F380" s="70"/>
    </row>
    <row r="381" spans="1:6" ht="12.75">
      <c r="A381" s="71"/>
      <c r="B381" s="34"/>
      <c r="C381" s="52"/>
      <c r="D381" s="52"/>
      <c r="E381" s="52"/>
      <c r="F381" s="70"/>
    </row>
    <row r="382" spans="1:6" ht="12.75">
      <c r="A382" s="71"/>
      <c r="B382" s="34"/>
      <c r="C382" s="52"/>
      <c r="D382" s="52"/>
      <c r="E382" s="52"/>
      <c r="F382" s="70"/>
    </row>
    <row r="383" spans="1:6" ht="12.75">
      <c r="A383" s="71"/>
      <c r="B383" s="34"/>
      <c r="C383" s="52"/>
      <c r="D383" s="52"/>
      <c r="E383" s="52"/>
      <c r="F383" s="70"/>
    </row>
    <row r="384" spans="1:6" ht="12.75">
      <c r="A384" s="71"/>
      <c r="B384" s="34"/>
      <c r="C384" s="52"/>
      <c r="D384" s="52"/>
      <c r="E384" s="52"/>
      <c r="F384" s="70"/>
    </row>
    <row r="385" spans="1:6" ht="12.75">
      <c r="A385" s="71"/>
      <c r="B385" s="34"/>
      <c r="C385" s="52"/>
      <c r="D385" s="52"/>
      <c r="E385" s="52"/>
      <c r="F385" s="70"/>
    </row>
    <row r="386" spans="1:6" ht="12.75">
      <c r="A386" s="71"/>
      <c r="B386" s="34"/>
      <c r="C386" s="52"/>
      <c r="D386" s="52"/>
      <c r="E386" s="52"/>
      <c r="F386" s="70"/>
    </row>
    <row r="387" spans="1:6" ht="12.75">
      <c r="A387" s="71"/>
      <c r="B387" s="34"/>
      <c r="C387" s="52"/>
      <c r="D387" s="52"/>
      <c r="E387" s="52"/>
      <c r="F387" s="70"/>
    </row>
    <row r="388" spans="1:6" ht="12.75">
      <c r="A388" s="71"/>
      <c r="B388" s="34"/>
      <c r="C388" s="52"/>
      <c r="D388" s="52"/>
      <c r="E388" s="52"/>
      <c r="F388" s="70"/>
    </row>
    <row r="389" spans="1:6" ht="12.75">
      <c r="A389" s="71"/>
      <c r="B389" s="34"/>
      <c r="C389" s="52"/>
      <c r="D389" s="52"/>
      <c r="E389" s="52"/>
      <c r="F389" s="70"/>
    </row>
    <row r="390" spans="1:6" ht="12.75">
      <c r="A390" s="71"/>
      <c r="B390" s="34"/>
      <c r="C390" s="52"/>
      <c r="D390" s="52"/>
      <c r="E390" s="52"/>
      <c r="F390" s="70"/>
    </row>
    <row r="391" spans="1:6" ht="12.75">
      <c r="A391" s="71"/>
      <c r="B391" s="34"/>
      <c r="C391" s="52"/>
      <c r="D391" s="52"/>
      <c r="E391" s="52"/>
      <c r="F391" s="70"/>
    </row>
    <row r="392" spans="1:6" ht="12.75">
      <c r="A392" s="71"/>
      <c r="B392" s="34"/>
      <c r="C392" s="52"/>
      <c r="D392" s="52"/>
      <c r="E392" s="52"/>
      <c r="F392" s="70"/>
    </row>
    <row r="393" spans="1:6" ht="12.75">
      <c r="A393" s="71"/>
      <c r="B393" s="34"/>
      <c r="C393" s="52"/>
      <c r="D393" s="52"/>
      <c r="E393" s="52"/>
      <c r="F393" s="70"/>
    </row>
    <row r="394" spans="1:6" ht="12.75">
      <c r="A394" s="71"/>
      <c r="B394" s="34"/>
      <c r="C394" s="52"/>
      <c r="D394" s="52"/>
      <c r="E394" s="52"/>
      <c r="F394" s="70"/>
    </row>
    <row r="395" spans="1:6" ht="12.75">
      <c r="A395" s="71"/>
      <c r="B395" s="34"/>
      <c r="C395" s="52"/>
      <c r="D395" s="52"/>
      <c r="E395" s="52"/>
      <c r="F395" s="70"/>
    </row>
    <row r="396" spans="1:6" ht="12.75">
      <c r="A396" s="71"/>
      <c r="B396" s="34"/>
      <c r="C396" s="52"/>
      <c r="D396" s="52"/>
      <c r="E396" s="52"/>
      <c r="F396" s="70"/>
    </row>
    <row r="397" spans="1:6" ht="12.75">
      <c r="A397" s="71"/>
      <c r="B397" s="34"/>
      <c r="C397" s="52"/>
      <c r="D397" s="52"/>
      <c r="E397" s="52"/>
      <c r="F397" s="70"/>
    </row>
    <row r="398" spans="1:6" ht="12.75">
      <c r="A398" s="71"/>
      <c r="B398" s="34"/>
      <c r="C398" s="52"/>
      <c r="D398" s="52"/>
      <c r="E398" s="52"/>
      <c r="F398" s="70"/>
    </row>
    <row r="399" spans="1:6" ht="12.75">
      <c r="A399" s="71"/>
      <c r="B399" s="34"/>
      <c r="C399" s="52"/>
      <c r="D399" s="52"/>
      <c r="E399" s="52"/>
      <c r="F399" s="70"/>
    </row>
    <row r="400" spans="1:6" ht="12.75">
      <c r="A400" s="71"/>
      <c r="B400" s="34"/>
      <c r="C400" s="52"/>
      <c r="D400" s="52"/>
      <c r="E400" s="52"/>
      <c r="F400" s="70"/>
    </row>
    <row r="401" spans="1:6" ht="12.75">
      <c r="A401" s="71"/>
      <c r="B401" s="34"/>
      <c r="C401" s="52"/>
      <c r="D401" s="52"/>
      <c r="E401" s="52"/>
      <c r="F401" s="70"/>
    </row>
    <row r="402" spans="1:6" ht="12.75">
      <c r="A402" s="71"/>
      <c r="B402" s="34"/>
      <c r="C402" s="52"/>
      <c r="D402" s="52"/>
      <c r="E402" s="52"/>
      <c r="F402" s="70"/>
    </row>
    <row r="403" spans="1:6" ht="12.75">
      <c r="A403" s="71"/>
      <c r="B403" s="34"/>
      <c r="C403" s="52"/>
      <c r="D403" s="52"/>
      <c r="E403" s="52"/>
      <c r="F403" s="70"/>
    </row>
    <row r="404" spans="1:6" ht="12.75">
      <c r="A404" s="71"/>
      <c r="B404" s="34"/>
      <c r="C404" s="52"/>
      <c r="D404" s="52"/>
      <c r="E404" s="52"/>
      <c r="F404" s="70"/>
    </row>
    <row r="405" spans="1:6" ht="12.75">
      <c r="A405" s="71"/>
      <c r="B405" s="34"/>
      <c r="C405" s="52"/>
      <c r="D405" s="52"/>
      <c r="E405" s="52"/>
      <c r="F405" s="70"/>
    </row>
    <row r="406" spans="1:6" ht="12.75">
      <c r="A406" s="71"/>
      <c r="B406" s="34"/>
      <c r="C406" s="52"/>
      <c r="D406" s="52"/>
      <c r="E406" s="52"/>
      <c r="F406" s="70"/>
    </row>
    <row r="407" spans="1:6" ht="12.75">
      <c r="A407" s="71"/>
      <c r="B407" s="34"/>
      <c r="C407" s="52"/>
      <c r="D407" s="52"/>
      <c r="E407" s="52"/>
      <c r="F407" s="70"/>
    </row>
    <row r="408" spans="1:6" ht="12.75">
      <c r="A408" s="71"/>
      <c r="B408" s="34"/>
      <c r="C408" s="52"/>
      <c r="D408" s="52"/>
      <c r="E408" s="52"/>
      <c r="F408" s="70"/>
    </row>
    <row r="409" spans="1:6" ht="12.75">
      <c r="A409" s="71"/>
      <c r="B409" s="34"/>
      <c r="C409" s="52"/>
      <c r="D409" s="52"/>
      <c r="E409" s="52"/>
      <c r="F409" s="70"/>
    </row>
    <row r="410" spans="1:6" ht="12.75">
      <c r="A410" s="71"/>
      <c r="B410" s="34"/>
      <c r="C410" s="52"/>
      <c r="D410" s="52"/>
      <c r="E410" s="52"/>
      <c r="F410" s="70"/>
    </row>
    <row r="411" spans="1:6" ht="12.75">
      <c r="A411" s="71"/>
      <c r="B411" s="34"/>
      <c r="C411" s="52"/>
      <c r="D411" s="52"/>
      <c r="E411" s="52"/>
      <c r="F411" s="70"/>
    </row>
    <row r="412" spans="1:6" ht="12.75">
      <c r="A412" s="71"/>
      <c r="B412" s="34"/>
      <c r="C412" s="52"/>
      <c r="D412" s="52"/>
      <c r="E412" s="52"/>
      <c r="F412" s="70"/>
    </row>
    <row r="413" spans="1:6" ht="12.75">
      <c r="A413" s="71"/>
      <c r="B413" s="34"/>
      <c r="C413" s="52"/>
      <c r="D413" s="52"/>
      <c r="E413" s="52"/>
      <c r="F413" s="70"/>
    </row>
    <row r="414" spans="1:6" ht="12.75">
      <c r="A414" s="71"/>
      <c r="B414" s="34"/>
      <c r="C414" s="52"/>
      <c r="D414" s="52"/>
      <c r="E414" s="52"/>
      <c r="F414" s="70"/>
    </row>
    <row r="415" spans="1:6" ht="12.75">
      <c r="A415" s="71"/>
      <c r="B415" s="34"/>
      <c r="C415" s="52"/>
      <c r="D415" s="52"/>
      <c r="E415" s="52"/>
      <c r="F415" s="70"/>
    </row>
    <row r="416" spans="1:6" ht="12.75">
      <c r="A416" s="71"/>
      <c r="B416" s="34"/>
      <c r="C416" s="52"/>
      <c r="D416" s="52"/>
      <c r="E416" s="52"/>
      <c r="F416" s="70"/>
    </row>
    <row r="417" spans="1:6" ht="12.75">
      <c r="A417" s="71"/>
      <c r="B417" s="34"/>
      <c r="C417" s="52"/>
      <c r="D417" s="52"/>
      <c r="E417" s="52"/>
      <c r="F417" s="70"/>
    </row>
    <row r="418" spans="1:6" ht="12.75">
      <c r="A418" s="71"/>
      <c r="B418" s="34"/>
      <c r="C418" s="52"/>
      <c r="D418" s="52"/>
      <c r="E418" s="52"/>
      <c r="F418" s="70"/>
    </row>
    <row r="419" spans="1:6" ht="12.75">
      <c r="A419" s="71"/>
      <c r="B419" s="34"/>
      <c r="C419" s="52"/>
      <c r="D419" s="52"/>
      <c r="E419" s="52"/>
      <c r="F419" s="70"/>
    </row>
    <row r="420" spans="1:6" ht="12.75">
      <c r="A420" s="71"/>
      <c r="B420" s="34"/>
      <c r="C420" s="52"/>
      <c r="D420" s="52"/>
      <c r="E420" s="52"/>
      <c r="F420" s="70"/>
    </row>
    <row r="421" spans="1:6" ht="12.75">
      <c r="A421" s="71"/>
      <c r="B421" s="34"/>
      <c r="C421" s="52"/>
      <c r="D421" s="52"/>
      <c r="E421" s="52"/>
      <c r="F421" s="70"/>
    </row>
    <row r="422" spans="1:6" ht="12.75">
      <c r="A422" s="71"/>
      <c r="B422" s="34"/>
      <c r="C422" s="52"/>
      <c r="D422" s="52"/>
      <c r="E422" s="52"/>
      <c r="F422" s="70"/>
    </row>
    <row r="423" spans="1:6" ht="12.75">
      <c r="A423" s="71"/>
      <c r="B423" s="34"/>
      <c r="C423" s="52"/>
      <c r="D423" s="52"/>
      <c r="E423" s="52"/>
      <c r="F423" s="70"/>
    </row>
    <row r="424" spans="1:6" ht="12.75">
      <c r="A424" s="71"/>
      <c r="B424" s="34"/>
      <c r="C424" s="52"/>
      <c r="D424" s="52"/>
      <c r="E424" s="52"/>
      <c r="F424" s="70"/>
    </row>
    <row r="425" spans="1:6" ht="12.75">
      <c r="A425" s="71"/>
      <c r="B425" s="34"/>
      <c r="C425" s="52"/>
      <c r="D425" s="52"/>
      <c r="E425" s="52"/>
      <c r="F425" s="70"/>
    </row>
    <row r="426" spans="1:6" ht="12.75">
      <c r="A426" s="71"/>
      <c r="B426" s="34"/>
      <c r="C426" s="52"/>
      <c r="D426" s="52"/>
      <c r="E426" s="52"/>
      <c r="F426" s="70"/>
    </row>
    <row r="427" spans="1:6" ht="12.75">
      <c r="A427" s="71"/>
      <c r="B427" s="34"/>
      <c r="C427" s="52"/>
      <c r="D427" s="52"/>
      <c r="E427" s="52"/>
      <c r="F427" s="70"/>
    </row>
    <row r="428" spans="1:6" ht="12.75">
      <c r="A428" s="71"/>
      <c r="B428" s="34"/>
      <c r="C428" s="52"/>
      <c r="D428" s="52"/>
      <c r="E428" s="52"/>
      <c r="F428" s="70"/>
    </row>
    <row r="429" spans="1:6" ht="12.75">
      <c r="A429" s="71"/>
      <c r="B429" s="34"/>
      <c r="C429" s="52"/>
      <c r="D429" s="52"/>
      <c r="E429" s="52"/>
      <c r="F429" s="70"/>
    </row>
    <row r="430" spans="1:6" ht="12.75">
      <c r="A430" s="71"/>
      <c r="B430" s="34"/>
      <c r="C430" s="52"/>
      <c r="D430" s="52"/>
      <c r="E430" s="52"/>
      <c r="F430" s="70"/>
    </row>
    <row r="431" spans="1:6" ht="12.75">
      <c r="A431" s="71"/>
      <c r="B431" s="34"/>
      <c r="C431" s="52"/>
      <c r="D431" s="52"/>
      <c r="E431" s="52"/>
      <c r="F431" s="70"/>
    </row>
    <row r="432" spans="1:6" ht="12.75">
      <c r="A432" s="71"/>
      <c r="B432" s="34"/>
      <c r="C432" s="52"/>
      <c r="D432" s="52"/>
      <c r="E432" s="52"/>
      <c r="F432" s="70"/>
    </row>
    <row r="433" spans="1:6" ht="12.75">
      <c r="A433" s="71"/>
      <c r="B433" s="34"/>
      <c r="C433" s="52"/>
      <c r="D433" s="52"/>
      <c r="E433" s="52"/>
      <c r="F433" s="70"/>
    </row>
    <row r="434" spans="1:6" ht="12.75">
      <c r="A434" s="71"/>
      <c r="B434" s="34"/>
      <c r="C434" s="52"/>
      <c r="D434" s="52"/>
      <c r="E434" s="52"/>
      <c r="F434" s="70"/>
    </row>
    <row r="435" spans="1:6" ht="12.75">
      <c r="A435" s="71"/>
      <c r="B435" s="34"/>
      <c r="C435" s="52"/>
      <c r="D435" s="52"/>
      <c r="E435" s="52"/>
      <c r="F435" s="70"/>
    </row>
    <row r="436" spans="1:6" ht="12.75">
      <c r="A436" s="71"/>
      <c r="B436" s="34"/>
      <c r="C436" s="52"/>
      <c r="D436" s="52"/>
      <c r="E436" s="52"/>
      <c r="F436" s="70"/>
    </row>
    <row r="437" spans="1:6" ht="12.75">
      <c r="A437" s="71"/>
      <c r="B437" s="34"/>
      <c r="C437" s="52"/>
      <c r="D437" s="52"/>
      <c r="E437" s="52"/>
      <c r="F437" s="70"/>
    </row>
    <row r="438" spans="1:6" ht="12.75">
      <c r="A438" s="71"/>
      <c r="B438" s="34"/>
      <c r="C438" s="52"/>
      <c r="D438" s="52"/>
      <c r="E438" s="52"/>
      <c r="F438" s="70"/>
    </row>
    <row r="439" spans="1:6" ht="12.75">
      <c r="A439" s="71"/>
      <c r="B439" s="34"/>
      <c r="C439" s="52"/>
      <c r="D439" s="52"/>
      <c r="E439" s="52"/>
      <c r="F439" s="70"/>
    </row>
    <row r="440" spans="1:6" ht="12.75">
      <c r="A440" s="71"/>
      <c r="B440" s="34"/>
      <c r="C440" s="52"/>
      <c r="D440" s="52"/>
      <c r="E440" s="52"/>
      <c r="F440" s="70"/>
    </row>
    <row r="441" spans="1:6" ht="12.75">
      <c r="A441" s="71"/>
      <c r="B441" s="34"/>
      <c r="C441" s="52"/>
      <c r="D441" s="52"/>
      <c r="E441" s="52"/>
      <c r="F441" s="70"/>
    </row>
    <row r="442" spans="1:6" ht="12.75">
      <c r="A442" s="71"/>
      <c r="B442" s="34"/>
      <c r="C442" s="52"/>
      <c r="D442" s="52"/>
      <c r="E442" s="52"/>
      <c r="F442" s="70"/>
    </row>
    <row r="443" spans="1:6" ht="12.75">
      <c r="A443" s="71"/>
      <c r="B443" s="34"/>
      <c r="C443" s="52"/>
      <c r="D443" s="52"/>
      <c r="E443" s="52"/>
      <c r="F443" s="70"/>
    </row>
    <row r="444" spans="1:6" ht="12.75">
      <c r="A444" s="71"/>
      <c r="B444" s="34"/>
      <c r="C444" s="52"/>
      <c r="D444" s="52"/>
      <c r="E444" s="52"/>
      <c r="F444" s="70"/>
    </row>
    <row r="445" spans="1:6" ht="12.75">
      <c r="A445" s="71"/>
      <c r="B445" s="34"/>
      <c r="C445" s="52"/>
      <c r="D445" s="52"/>
      <c r="E445" s="52"/>
      <c r="F445" s="70"/>
    </row>
    <row r="446" spans="1:6" ht="12.75">
      <c r="A446" s="71"/>
      <c r="B446" s="34"/>
      <c r="C446" s="52"/>
      <c r="D446" s="52"/>
      <c r="E446" s="52"/>
      <c r="F446" s="70"/>
    </row>
    <row r="447" spans="1:6" ht="12.75">
      <c r="A447" s="71"/>
      <c r="B447" s="34"/>
      <c r="C447" s="52"/>
      <c r="D447" s="52"/>
      <c r="E447" s="52"/>
      <c r="F447" s="70"/>
    </row>
    <row r="448" spans="1:6" ht="12.75">
      <c r="A448" s="71"/>
      <c r="B448" s="34"/>
      <c r="C448" s="52"/>
      <c r="D448" s="52"/>
      <c r="E448" s="52"/>
      <c r="F448" s="70"/>
    </row>
    <row r="449" spans="1:6" ht="12.75">
      <c r="A449" s="71"/>
      <c r="B449" s="34"/>
      <c r="C449" s="52"/>
      <c r="D449" s="52"/>
      <c r="E449" s="52"/>
      <c r="F449" s="70"/>
    </row>
    <row r="450" spans="1:6" ht="12.75">
      <c r="A450" s="71"/>
      <c r="B450" s="34"/>
      <c r="C450" s="52"/>
      <c r="D450" s="52"/>
      <c r="E450" s="52"/>
      <c r="F450" s="70"/>
    </row>
    <row r="451" spans="1:6" ht="12.75">
      <c r="A451" s="71"/>
      <c r="B451" s="34"/>
      <c r="C451" s="52"/>
      <c r="D451" s="52"/>
      <c r="E451" s="52"/>
      <c r="F451" s="70"/>
    </row>
    <row r="452" spans="1:6" ht="12.75">
      <c r="A452" s="71"/>
      <c r="B452" s="34"/>
      <c r="C452" s="52"/>
      <c r="D452" s="52"/>
      <c r="E452" s="52"/>
      <c r="F452" s="70"/>
    </row>
    <row r="453" spans="1:6" ht="12.75">
      <c r="A453" s="71"/>
      <c r="B453" s="34"/>
      <c r="C453" s="52"/>
      <c r="D453" s="52"/>
      <c r="E453" s="52"/>
      <c r="F453" s="70"/>
    </row>
    <row r="454" spans="1:6" ht="12.75">
      <c r="A454" s="71"/>
      <c r="B454" s="34"/>
      <c r="C454" s="52"/>
      <c r="D454" s="52"/>
      <c r="E454" s="52"/>
      <c r="F454" s="70"/>
    </row>
    <row r="455" spans="1:6" ht="12.75">
      <c r="A455" s="71"/>
      <c r="B455" s="34"/>
      <c r="C455" s="52"/>
      <c r="D455" s="52"/>
      <c r="E455" s="52"/>
      <c r="F455" s="70"/>
    </row>
    <row r="456" spans="1:6" ht="12.75">
      <c r="A456" s="71"/>
      <c r="B456" s="34"/>
      <c r="C456" s="52"/>
      <c r="D456" s="52"/>
      <c r="E456" s="52"/>
      <c r="F456" s="70"/>
    </row>
    <row r="457" spans="1:6" ht="12.75">
      <c r="A457" s="71"/>
      <c r="B457" s="34"/>
      <c r="C457" s="52"/>
      <c r="D457" s="52"/>
      <c r="E457" s="52"/>
      <c r="F457" s="70"/>
    </row>
    <row r="458" spans="1:6" ht="12.75">
      <c r="A458" s="71"/>
      <c r="B458" s="34"/>
      <c r="C458" s="52"/>
      <c r="D458" s="52"/>
      <c r="E458" s="52"/>
      <c r="F458" s="70"/>
    </row>
    <row r="459" spans="1:6" ht="12.75">
      <c r="A459" s="71"/>
      <c r="B459" s="34"/>
      <c r="C459" s="52"/>
      <c r="D459" s="52"/>
      <c r="E459" s="52"/>
      <c r="F459" s="70"/>
    </row>
    <row r="460" spans="1:6" ht="12.75">
      <c r="A460" s="71"/>
      <c r="B460" s="34"/>
      <c r="C460" s="52"/>
      <c r="D460" s="52"/>
      <c r="E460" s="52"/>
      <c r="F460" s="70"/>
    </row>
    <row r="461" spans="1:6" ht="12.75">
      <c r="A461" s="71"/>
      <c r="B461" s="34"/>
      <c r="C461" s="52"/>
      <c r="D461" s="52"/>
      <c r="E461" s="52"/>
      <c r="F461" s="70"/>
    </row>
    <row r="462" spans="1:6" ht="12.75">
      <c r="A462" s="71"/>
      <c r="B462" s="34"/>
      <c r="C462" s="52"/>
      <c r="D462" s="52"/>
      <c r="E462" s="52"/>
      <c r="F462" s="70"/>
    </row>
    <row r="463" spans="1:6" ht="12.75">
      <c r="A463" s="71"/>
      <c r="B463" s="34"/>
      <c r="C463" s="52"/>
      <c r="D463" s="52"/>
      <c r="E463" s="52"/>
      <c r="F463" s="70"/>
    </row>
    <row r="464" spans="1:6" ht="12.75">
      <c r="A464" s="71"/>
      <c r="B464" s="34"/>
      <c r="C464" s="52"/>
      <c r="D464" s="52"/>
      <c r="E464" s="52"/>
      <c r="F464" s="70"/>
    </row>
    <row r="465" spans="1:6" ht="12.75">
      <c r="A465" s="71"/>
      <c r="B465" s="34"/>
      <c r="C465" s="52"/>
      <c r="D465" s="52"/>
      <c r="E465" s="52"/>
      <c r="F465" s="70"/>
    </row>
    <row r="466" spans="1:6" ht="12.75">
      <c r="A466" s="71"/>
      <c r="B466" s="34"/>
      <c r="C466" s="52"/>
      <c r="D466" s="52"/>
      <c r="E466" s="52"/>
      <c r="F466" s="70"/>
    </row>
    <row r="467" spans="1:6" ht="12.75">
      <c r="A467" s="71"/>
      <c r="B467" s="34"/>
      <c r="C467" s="52"/>
      <c r="D467" s="52"/>
      <c r="E467" s="52"/>
      <c r="F467" s="70"/>
    </row>
    <row r="468" spans="1:6" ht="12.75">
      <c r="A468" s="71"/>
      <c r="B468" s="34"/>
      <c r="C468" s="52"/>
      <c r="D468" s="52"/>
      <c r="E468" s="52"/>
      <c r="F468" s="70"/>
    </row>
    <row r="469" spans="1:6" ht="12.75">
      <c r="A469" s="71"/>
      <c r="B469" s="34"/>
      <c r="C469" s="52"/>
      <c r="D469" s="52"/>
      <c r="E469" s="52"/>
      <c r="F469" s="70"/>
    </row>
    <row r="470" spans="1:6" ht="12.75">
      <c r="A470" s="71"/>
      <c r="B470" s="34"/>
      <c r="C470" s="52"/>
      <c r="D470" s="52"/>
      <c r="E470" s="52"/>
      <c r="F470" s="70"/>
    </row>
    <row r="471" spans="1:6" ht="12.75">
      <c r="A471" s="71"/>
      <c r="B471" s="34"/>
      <c r="C471" s="52"/>
      <c r="D471" s="52"/>
      <c r="E471" s="52"/>
      <c r="F471" s="70"/>
    </row>
    <row r="472" spans="1:6" ht="12.75">
      <c r="A472" s="71"/>
      <c r="B472" s="34"/>
      <c r="C472" s="52"/>
      <c r="D472" s="52"/>
      <c r="E472" s="52"/>
      <c r="F472" s="70"/>
    </row>
    <row r="473" spans="1:6" ht="12.75">
      <c r="A473" s="71"/>
      <c r="B473" s="34"/>
      <c r="C473" s="52"/>
      <c r="D473" s="52"/>
      <c r="E473" s="52"/>
      <c r="F473" s="70"/>
    </row>
    <row r="474" spans="1:6" ht="12.75">
      <c r="A474" s="71"/>
      <c r="B474" s="34"/>
      <c r="C474" s="52"/>
      <c r="D474" s="52"/>
      <c r="E474" s="52"/>
      <c r="F474" s="70"/>
    </row>
    <row r="475" spans="1:6" ht="12.75">
      <c r="A475" s="71"/>
      <c r="B475" s="34"/>
      <c r="C475" s="52"/>
      <c r="D475" s="52"/>
      <c r="E475" s="52"/>
      <c r="F475" s="70"/>
    </row>
    <row r="476" spans="1:6" ht="12.75">
      <c r="A476" s="71"/>
      <c r="B476" s="34"/>
      <c r="C476" s="52"/>
      <c r="D476" s="52"/>
      <c r="E476" s="52"/>
      <c r="F476" s="70"/>
    </row>
    <row r="477" spans="1:6" ht="12.75">
      <c r="A477" s="71"/>
      <c r="B477" s="34"/>
      <c r="C477" s="52"/>
      <c r="D477" s="52"/>
      <c r="E477" s="52"/>
      <c r="F477" s="70"/>
    </row>
    <row r="478" spans="1:6" ht="12.75">
      <c r="A478" s="71"/>
      <c r="B478" s="34"/>
      <c r="C478" s="52"/>
      <c r="D478" s="52"/>
      <c r="E478" s="52"/>
      <c r="F478" s="70"/>
    </row>
    <row r="479" spans="1:6" ht="12.75">
      <c r="A479" s="71"/>
      <c r="B479" s="34"/>
      <c r="C479" s="52"/>
      <c r="D479" s="52"/>
      <c r="E479" s="52"/>
      <c r="F479" s="70"/>
    </row>
    <row r="480" spans="1:6" ht="12.75">
      <c r="A480" s="71"/>
      <c r="B480" s="34"/>
      <c r="C480" s="52"/>
      <c r="D480" s="52"/>
      <c r="E480" s="52"/>
      <c r="F480" s="70"/>
    </row>
    <row r="481" spans="1:6" ht="12.75">
      <c r="A481" s="71"/>
      <c r="B481" s="34"/>
      <c r="C481" s="52"/>
      <c r="D481" s="52"/>
      <c r="E481" s="52"/>
      <c r="F481" s="70"/>
    </row>
    <row r="482" spans="1:6" ht="12.75">
      <c r="A482" s="71"/>
      <c r="B482" s="34"/>
      <c r="C482" s="52"/>
      <c r="D482" s="52"/>
      <c r="E482" s="52"/>
      <c r="F482" s="70"/>
    </row>
    <row r="483" spans="1:6" ht="12.75">
      <c r="A483" s="71"/>
      <c r="B483" s="34"/>
      <c r="C483" s="52"/>
      <c r="D483" s="52"/>
      <c r="E483" s="52"/>
      <c r="F483" s="70"/>
    </row>
    <row r="484" spans="1:6" ht="12.75">
      <c r="A484" s="71"/>
      <c r="B484" s="34"/>
      <c r="C484" s="52"/>
      <c r="D484" s="52"/>
      <c r="E484" s="52"/>
      <c r="F484" s="70"/>
    </row>
    <row r="485" spans="1:6" ht="12.75">
      <c r="A485" s="71"/>
      <c r="B485" s="34"/>
      <c r="C485" s="52"/>
      <c r="D485" s="52"/>
      <c r="E485" s="52"/>
      <c r="F485" s="70"/>
    </row>
    <row r="486" spans="1:6" ht="12.75">
      <c r="A486" s="71"/>
      <c r="B486" s="34"/>
      <c r="C486" s="52"/>
      <c r="D486" s="52"/>
      <c r="E486" s="52"/>
      <c r="F486" s="70"/>
    </row>
    <row r="487" spans="1:6" ht="12.75">
      <c r="A487" s="71"/>
      <c r="B487" s="34"/>
      <c r="C487" s="52"/>
      <c r="D487" s="52"/>
      <c r="E487" s="52"/>
      <c r="F487" s="70"/>
    </row>
    <row r="488" spans="1:6" ht="12.75">
      <c r="A488" s="71"/>
      <c r="B488" s="34"/>
      <c r="C488" s="52"/>
      <c r="D488" s="52"/>
      <c r="E488" s="52"/>
      <c r="F488" s="70"/>
    </row>
    <row r="489" spans="1:6" ht="12.75">
      <c r="A489" s="71"/>
      <c r="B489" s="34"/>
      <c r="C489" s="52"/>
      <c r="D489" s="52"/>
      <c r="E489" s="52"/>
      <c r="F489" s="70"/>
    </row>
    <row r="490" spans="1:6" ht="12.75">
      <c r="A490" s="71"/>
      <c r="B490" s="34"/>
      <c r="C490" s="52"/>
      <c r="D490" s="52"/>
      <c r="E490" s="52"/>
      <c r="F490" s="70"/>
    </row>
    <row r="491" spans="1:6" ht="12.75">
      <c r="A491" s="71"/>
      <c r="B491" s="34"/>
      <c r="C491" s="52"/>
      <c r="D491" s="52"/>
      <c r="E491" s="52"/>
      <c r="F491" s="70"/>
    </row>
    <row r="492" spans="1:6" ht="12.75">
      <c r="A492" s="71"/>
      <c r="B492" s="34"/>
      <c r="C492" s="52"/>
      <c r="D492" s="52"/>
      <c r="E492" s="52"/>
      <c r="F492" s="70"/>
    </row>
    <row r="493" spans="1:6" ht="12.75">
      <c r="A493" s="71"/>
      <c r="B493" s="34"/>
      <c r="C493" s="52"/>
      <c r="D493" s="52"/>
      <c r="E493" s="52"/>
      <c r="F493" s="70"/>
    </row>
    <row r="494" spans="1:6" ht="12.75">
      <c r="A494" s="71"/>
      <c r="B494" s="34"/>
      <c r="C494" s="52"/>
      <c r="D494" s="52"/>
      <c r="E494" s="52"/>
      <c r="F494" s="70"/>
    </row>
    <row r="495" spans="1:6" ht="12.75">
      <c r="A495" s="71"/>
      <c r="B495" s="34"/>
      <c r="C495" s="52"/>
      <c r="D495" s="52"/>
      <c r="E495" s="52"/>
      <c r="F495" s="70"/>
    </row>
    <row r="496" spans="1:6" ht="12.75">
      <c r="A496" s="71"/>
      <c r="B496" s="34"/>
      <c r="C496" s="52"/>
      <c r="D496" s="52"/>
      <c r="E496" s="52"/>
      <c r="F496" s="70"/>
    </row>
    <row r="497" spans="1:6" ht="12.75">
      <c r="A497" s="71"/>
      <c r="B497" s="34"/>
      <c r="C497" s="52"/>
      <c r="D497" s="52"/>
      <c r="E497" s="52"/>
      <c r="F497" s="70"/>
    </row>
    <row r="498" spans="1:6" ht="12.75">
      <c r="A498" s="71"/>
      <c r="B498" s="34"/>
      <c r="C498" s="52"/>
      <c r="D498" s="52"/>
      <c r="E498" s="52"/>
      <c r="F498" s="70"/>
    </row>
    <row r="499" spans="1:6" ht="12.75">
      <c r="A499" s="71"/>
      <c r="B499" s="34"/>
      <c r="C499" s="52"/>
      <c r="D499" s="52"/>
      <c r="E499" s="52"/>
      <c r="F499" s="70"/>
    </row>
    <row r="500" spans="1:6" ht="12.75">
      <c r="A500" s="71"/>
      <c r="B500" s="34"/>
      <c r="C500" s="52"/>
      <c r="D500" s="52"/>
      <c r="E500" s="52"/>
      <c r="F500" s="70"/>
    </row>
    <row r="501" spans="1:6" ht="12.75">
      <c r="A501" s="71"/>
      <c r="B501" s="34"/>
      <c r="C501" s="52"/>
      <c r="D501" s="52"/>
      <c r="E501" s="52"/>
      <c r="F501" s="70"/>
    </row>
    <row r="502" spans="1:6" ht="12.75">
      <c r="A502" s="71"/>
      <c r="B502" s="34"/>
      <c r="C502" s="52"/>
      <c r="D502" s="52"/>
      <c r="E502" s="52"/>
      <c r="F502" s="70"/>
    </row>
    <row r="503" spans="1:6" ht="12.75">
      <c r="A503" s="71"/>
      <c r="B503" s="34"/>
      <c r="C503" s="52"/>
      <c r="D503" s="52"/>
      <c r="E503" s="52"/>
      <c r="F503" s="70"/>
    </row>
    <row r="504" spans="1:6" ht="12.75">
      <c r="A504" s="71"/>
      <c r="B504" s="34"/>
      <c r="C504" s="52"/>
      <c r="D504" s="52"/>
      <c r="E504" s="52"/>
      <c r="F504" s="70"/>
    </row>
    <row r="505" spans="1:6" ht="12.75">
      <c r="A505" s="71"/>
      <c r="B505" s="34"/>
      <c r="C505" s="52"/>
      <c r="D505" s="52"/>
      <c r="E505" s="52"/>
      <c r="F505" s="70"/>
    </row>
    <row r="506" spans="1:6" ht="12.75">
      <c r="A506" s="71"/>
      <c r="B506" s="34"/>
      <c r="C506" s="52"/>
      <c r="D506" s="52"/>
      <c r="E506" s="52"/>
      <c r="F506" s="70"/>
    </row>
    <row r="507" spans="1:6" ht="12.75">
      <c r="A507" s="71"/>
      <c r="B507" s="34"/>
      <c r="C507" s="52"/>
      <c r="D507" s="52"/>
      <c r="E507" s="52"/>
      <c r="F507" s="70"/>
    </row>
    <row r="508" spans="1:6" ht="12.75">
      <c r="A508" s="71"/>
      <c r="B508" s="34"/>
      <c r="C508" s="52"/>
      <c r="D508" s="52"/>
      <c r="E508" s="52"/>
      <c r="F508" s="70"/>
    </row>
    <row r="509" spans="1:6" ht="12.75">
      <c r="A509" s="71"/>
      <c r="B509" s="34"/>
      <c r="C509" s="52"/>
      <c r="D509" s="52"/>
      <c r="E509" s="52"/>
      <c r="F509" s="70"/>
    </row>
    <row r="510" spans="1:6" ht="12.75">
      <c r="A510" s="71"/>
      <c r="B510" s="34"/>
      <c r="C510" s="52"/>
      <c r="D510" s="52"/>
      <c r="E510" s="52"/>
      <c r="F510" s="70"/>
    </row>
    <row r="511" spans="1:6" ht="12.75">
      <c r="A511" s="71"/>
      <c r="B511" s="34"/>
      <c r="C511" s="52"/>
      <c r="D511" s="52"/>
      <c r="E511" s="52"/>
      <c r="F511" s="70"/>
    </row>
    <row r="512" spans="1:6" ht="12.75">
      <c r="A512" s="71"/>
      <c r="B512" s="34"/>
      <c r="C512" s="52"/>
      <c r="D512" s="52"/>
      <c r="E512" s="52"/>
      <c r="F512" s="70"/>
    </row>
    <row r="513" spans="1:6" ht="12.75">
      <c r="A513" s="71"/>
      <c r="B513" s="34"/>
      <c r="C513" s="52"/>
      <c r="D513" s="52"/>
      <c r="E513" s="52"/>
      <c r="F513" s="70"/>
    </row>
    <row r="514" spans="1:6" ht="12.75">
      <c r="A514" s="71"/>
      <c r="B514" s="34"/>
      <c r="C514" s="52"/>
      <c r="D514" s="52"/>
      <c r="E514" s="52"/>
      <c r="F514" s="70"/>
    </row>
    <row r="515" spans="1:6" ht="12.75">
      <c r="A515" s="71"/>
      <c r="B515" s="34"/>
      <c r="C515" s="52"/>
      <c r="D515" s="52"/>
      <c r="E515" s="52"/>
      <c r="F515" s="70"/>
    </row>
    <row r="516" spans="1:6" ht="12.75">
      <c r="A516" s="71"/>
      <c r="B516" s="34"/>
      <c r="C516" s="52"/>
      <c r="D516" s="52"/>
      <c r="E516" s="52"/>
      <c r="F516" s="70"/>
    </row>
    <row r="517" spans="1:6" ht="12.75">
      <c r="A517" s="71"/>
      <c r="B517" s="34"/>
      <c r="C517" s="52"/>
      <c r="D517" s="52"/>
      <c r="E517" s="52"/>
      <c r="F517" s="70"/>
    </row>
    <row r="518" spans="1:6" ht="12.75">
      <c r="A518" s="71"/>
      <c r="B518" s="34"/>
      <c r="C518" s="52"/>
      <c r="D518" s="52"/>
      <c r="E518" s="52"/>
      <c r="F518" s="70"/>
    </row>
    <row r="519" spans="1:6" ht="12.75">
      <c r="A519" s="71"/>
      <c r="B519" s="34"/>
      <c r="C519" s="52"/>
      <c r="D519" s="52"/>
      <c r="E519" s="52"/>
      <c r="F519" s="70"/>
    </row>
    <row r="520" spans="1:6" ht="12.75">
      <c r="A520" s="71"/>
      <c r="B520" s="34"/>
      <c r="C520" s="52"/>
      <c r="D520" s="52"/>
      <c r="E520" s="52"/>
      <c r="F520" s="70"/>
    </row>
    <row r="521" spans="1:6" ht="12.75">
      <c r="A521" s="71"/>
      <c r="B521" s="34"/>
      <c r="C521" s="52"/>
      <c r="D521" s="52"/>
      <c r="E521" s="52"/>
      <c r="F521" s="70"/>
    </row>
    <row r="522" spans="1:6" ht="12.75">
      <c r="A522" s="71"/>
      <c r="B522" s="34"/>
      <c r="C522" s="52"/>
      <c r="D522" s="52"/>
      <c r="E522" s="52"/>
      <c r="F522" s="70"/>
    </row>
    <row r="523" spans="1:6" ht="12.75">
      <c r="A523" s="71"/>
      <c r="B523" s="34"/>
      <c r="C523" s="52"/>
      <c r="D523" s="52"/>
      <c r="E523" s="52"/>
      <c r="F523" s="70"/>
    </row>
    <row r="524" spans="1:6" ht="12.75">
      <c r="A524" s="71"/>
      <c r="B524" s="34"/>
      <c r="C524" s="52"/>
      <c r="D524" s="52"/>
      <c r="E524" s="52"/>
      <c r="F524" s="70"/>
    </row>
    <row r="525" spans="1:6" ht="12.75">
      <c r="A525" s="71"/>
      <c r="B525" s="34"/>
      <c r="C525" s="52"/>
      <c r="D525" s="52"/>
      <c r="E525" s="52"/>
      <c r="F525" s="70"/>
    </row>
    <row r="526" spans="1:6" ht="12.75">
      <c r="A526" s="71"/>
      <c r="B526" s="34"/>
      <c r="C526" s="52"/>
      <c r="D526" s="52"/>
      <c r="E526" s="52"/>
      <c r="F526" s="70"/>
    </row>
    <row r="527" spans="1:6" ht="12.75">
      <c r="A527" s="71"/>
      <c r="B527" s="34"/>
      <c r="C527" s="52"/>
      <c r="D527" s="52"/>
      <c r="E527" s="52"/>
      <c r="F527" s="70"/>
    </row>
    <row r="528" spans="1:6" ht="12.75">
      <c r="A528" s="71"/>
      <c r="B528" s="34"/>
      <c r="C528" s="52"/>
      <c r="D528" s="52"/>
      <c r="E528" s="52"/>
      <c r="F528" s="70"/>
    </row>
    <row r="529" spans="1:6" ht="12.75">
      <c r="A529" s="71"/>
      <c r="B529" s="34"/>
      <c r="C529" s="52"/>
      <c r="D529" s="52"/>
      <c r="E529" s="52"/>
      <c r="F529" s="70"/>
    </row>
    <row r="530" spans="1:6" ht="12.75">
      <c r="A530" s="71"/>
      <c r="B530" s="34"/>
      <c r="C530" s="52"/>
      <c r="D530" s="52"/>
      <c r="E530" s="52"/>
      <c r="F530" s="70"/>
    </row>
    <row r="531" spans="1:6" ht="12.75">
      <c r="A531" s="71"/>
      <c r="B531" s="34"/>
      <c r="C531" s="52"/>
      <c r="D531" s="52"/>
      <c r="E531" s="52"/>
      <c r="F531" s="70"/>
    </row>
    <row r="532" spans="1:6" ht="12.75">
      <c r="A532" s="71"/>
      <c r="B532" s="34"/>
      <c r="C532" s="52"/>
      <c r="D532" s="52"/>
      <c r="E532" s="52"/>
      <c r="F532" s="70"/>
    </row>
    <row r="533" spans="1:6" ht="12.75">
      <c r="A533" s="71"/>
      <c r="B533" s="34"/>
      <c r="C533" s="52"/>
      <c r="D533" s="52"/>
      <c r="E533" s="52"/>
      <c r="F533" s="70"/>
    </row>
    <row r="534" spans="1:6" ht="12.75">
      <c r="A534" s="71"/>
      <c r="B534" s="34"/>
      <c r="C534" s="52"/>
      <c r="D534" s="52"/>
      <c r="E534" s="52"/>
      <c r="F534" s="70"/>
    </row>
    <row r="535" spans="1:6" ht="12.75">
      <c r="A535" s="71"/>
      <c r="B535" s="34"/>
      <c r="C535" s="52"/>
      <c r="D535" s="52"/>
      <c r="E535" s="52"/>
      <c r="F535" s="70"/>
    </row>
    <row r="536" spans="1:6" ht="12.75">
      <c r="A536" s="71"/>
      <c r="B536" s="34"/>
      <c r="C536" s="52"/>
      <c r="D536" s="52"/>
      <c r="E536" s="52"/>
      <c r="F536" s="70"/>
    </row>
    <row r="537" spans="1:6" ht="12.75">
      <c r="A537" s="71"/>
      <c r="B537" s="34"/>
      <c r="C537" s="52"/>
      <c r="D537" s="52"/>
      <c r="E537" s="52"/>
      <c r="F537" s="70"/>
    </row>
    <row r="538" spans="1:6" ht="12.75">
      <c r="A538" s="71"/>
      <c r="B538" s="34"/>
      <c r="C538" s="52"/>
      <c r="D538" s="52"/>
      <c r="E538" s="52"/>
      <c r="F538" s="70"/>
    </row>
    <row r="539" spans="1:6" ht="12.75">
      <c r="A539" s="71"/>
      <c r="B539" s="34"/>
      <c r="C539" s="52"/>
      <c r="D539" s="52"/>
      <c r="E539" s="52"/>
      <c r="F539" s="70"/>
    </row>
    <row r="540" spans="1:6" ht="12.75">
      <c r="A540" s="71"/>
      <c r="B540" s="34"/>
      <c r="C540" s="52"/>
      <c r="D540" s="52"/>
      <c r="E540" s="52"/>
      <c r="F540" s="70"/>
    </row>
    <row r="541" spans="1:6" ht="12.75">
      <c r="A541" s="71"/>
      <c r="B541" s="34"/>
      <c r="C541" s="52"/>
      <c r="D541" s="52"/>
      <c r="E541" s="52"/>
      <c r="F541" s="70"/>
    </row>
    <row r="542" spans="1:6" ht="12.75">
      <c r="A542" s="71"/>
      <c r="B542" s="34"/>
      <c r="C542" s="52"/>
      <c r="D542" s="52"/>
      <c r="E542" s="52"/>
      <c r="F542" s="70"/>
    </row>
    <row r="543" spans="1:6" ht="12.75">
      <c r="A543" s="71"/>
      <c r="B543" s="34"/>
      <c r="C543" s="52"/>
      <c r="D543" s="52"/>
      <c r="E543" s="52"/>
      <c r="F543" s="70"/>
    </row>
    <row r="544" spans="1:6" ht="12.75">
      <c r="A544" s="71"/>
      <c r="B544" s="34"/>
      <c r="C544" s="52"/>
      <c r="D544" s="52"/>
      <c r="E544" s="52"/>
      <c r="F544" s="70"/>
    </row>
    <row r="545" spans="1:6" ht="12.75">
      <c r="A545" s="71"/>
      <c r="B545" s="34"/>
      <c r="C545" s="52"/>
      <c r="D545" s="52"/>
      <c r="E545" s="52"/>
      <c r="F545" s="70"/>
    </row>
    <row r="546" spans="1:6" ht="12.75">
      <c r="A546" s="71"/>
      <c r="B546" s="34"/>
      <c r="C546" s="52"/>
      <c r="D546" s="52"/>
      <c r="E546" s="52"/>
      <c r="F546" s="70"/>
    </row>
    <row r="547" spans="1:6" ht="12.75">
      <c r="A547" s="71"/>
      <c r="B547" s="34"/>
      <c r="C547" s="52"/>
      <c r="D547" s="52"/>
      <c r="E547" s="52"/>
      <c r="F547" s="70"/>
    </row>
    <row r="548" spans="1:6" ht="12.75">
      <c r="A548" s="71"/>
      <c r="B548" s="34"/>
      <c r="C548" s="52"/>
      <c r="D548" s="52"/>
      <c r="E548" s="52"/>
      <c r="F548" s="70"/>
    </row>
    <row r="549" spans="1:6" ht="12.75">
      <c r="A549" s="71"/>
      <c r="B549" s="34"/>
      <c r="C549" s="52"/>
      <c r="D549" s="52"/>
      <c r="E549" s="52"/>
      <c r="F549" s="70"/>
    </row>
    <row r="550" spans="1:6" ht="12.75">
      <c r="A550" s="71"/>
      <c r="B550" s="34"/>
      <c r="C550" s="52"/>
      <c r="D550" s="52"/>
      <c r="E550" s="52"/>
      <c r="F550" s="70"/>
    </row>
    <row r="551" spans="1:6" ht="12.75">
      <c r="A551" s="71"/>
      <c r="B551" s="34"/>
      <c r="C551" s="52"/>
      <c r="D551" s="52"/>
      <c r="E551" s="52"/>
      <c r="F551" s="70"/>
    </row>
    <row r="552" spans="1:6" ht="12.75">
      <c r="A552" s="71"/>
      <c r="B552" s="34"/>
      <c r="C552" s="52"/>
      <c r="D552" s="52"/>
      <c r="E552" s="52"/>
      <c r="F552" s="70"/>
    </row>
    <row r="553" spans="1:6" ht="12.75">
      <c r="A553" s="71"/>
      <c r="B553" s="34"/>
      <c r="C553" s="52"/>
      <c r="D553" s="52"/>
      <c r="E553" s="52"/>
      <c r="F553" s="70"/>
    </row>
    <row r="554" spans="1:6" ht="12.75">
      <c r="A554" s="71"/>
      <c r="B554" s="34"/>
      <c r="C554" s="52"/>
      <c r="D554" s="52"/>
      <c r="E554" s="52"/>
      <c r="F554" s="70"/>
    </row>
    <row r="555" spans="1:6" ht="12.75">
      <c r="A555" s="71"/>
      <c r="B555" s="34"/>
      <c r="C555" s="52"/>
      <c r="D555" s="52"/>
      <c r="E555" s="52"/>
      <c r="F555" s="70"/>
    </row>
    <row r="556" spans="1:6" ht="12.75">
      <c r="A556" s="71"/>
      <c r="B556" s="34"/>
      <c r="C556" s="52"/>
      <c r="D556" s="52"/>
      <c r="E556" s="52"/>
      <c r="F556" s="70"/>
    </row>
    <row r="557" spans="1:6" ht="12.75">
      <c r="A557" s="71"/>
      <c r="B557" s="34"/>
      <c r="C557" s="52"/>
      <c r="D557" s="52"/>
      <c r="E557" s="52"/>
      <c r="F557" s="70"/>
    </row>
    <row r="558" spans="1:6" ht="12.75">
      <c r="A558" s="71"/>
      <c r="B558" s="34"/>
      <c r="C558" s="52"/>
      <c r="D558" s="52"/>
      <c r="E558" s="52"/>
      <c r="F558" s="70"/>
    </row>
    <row r="559" spans="1:6" ht="12.75">
      <c r="A559" s="71"/>
      <c r="B559" s="34"/>
      <c r="C559" s="52"/>
      <c r="D559" s="52"/>
      <c r="E559" s="52"/>
      <c r="F559" s="70"/>
    </row>
    <row r="560" spans="1:6" ht="12.75">
      <c r="A560" s="71"/>
      <c r="B560" s="34"/>
      <c r="C560" s="52"/>
      <c r="D560" s="52"/>
      <c r="E560" s="52"/>
      <c r="F560" s="70"/>
    </row>
    <row r="561" spans="1:6" ht="12.75">
      <c r="A561" s="71"/>
      <c r="B561" s="34"/>
      <c r="C561" s="52"/>
      <c r="D561" s="52"/>
      <c r="E561" s="52"/>
      <c r="F561" s="70"/>
    </row>
    <row r="562" spans="1:6" ht="12.75">
      <c r="A562" s="71"/>
      <c r="B562" s="34"/>
      <c r="C562" s="52"/>
      <c r="D562" s="52"/>
      <c r="E562" s="52"/>
      <c r="F562" s="70"/>
    </row>
    <row r="563" spans="1:6" ht="12.75">
      <c r="A563" s="71"/>
      <c r="B563" s="34"/>
      <c r="C563" s="52"/>
      <c r="D563" s="52"/>
      <c r="E563" s="52"/>
      <c r="F563" s="70"/>
    </row>
    <row r="564" spans="1:6" ht="12.75">
      <c r="A564" s="71"/>
      <c r="B564" s="34"/>
      <c r="C564" s="52"/>
      <c r="D564" s="52"/>
      <c r="E564" s="52"/>
      <c r="F564" s="70"/>
    </row>
    <row r="565" spans="1:6" ht="12.75">
      <c r="A565" s="71"/>
      <c r="B565" s="34"/>
      <c r="C565" s="52"/>
      <c r="D565" s="52"/>
      <c r="E565" s="52"/>
      <c r="F565" s="70"/>
    </row>
    <row r="566" spans="1:6" ht="12.75">
      <c r="A566" s="71"/>
      <c r="B566" s="34"/>
      <c r="C566" s="52"/>
      <c r="D566" s="52"/>
      <c r="E566" s="52"/>
      <c r="F566" s="70"/>
    </row>
    <row r="567" spans="1:6" ht="12.75">
      <c r="A567" s="71"/>
      <c r="B567" s="34"/>
      <c r="C567" s="52"/>
      <c r="D567" s="52"/>
      <c r="E567" s="52"/>
      <c r="F567" s="70"/>
    </row>
    <row r="568" spans="1:6" ht="12.75">
      <c r="A568" s="71"/>
      <c r="B568" s="34"/>
      <c r="C568" s="52"/>
      <c r="D568" s="52"/>
      <c r="E568" s="52"/>
      <c r="F568" s="70"/>
    </row>
    <row r="569" spans="1:6" ht="12.75">
      <c r="A569" s="71"/>
      <c r="B569" s="34"/>
      <c r="C569" s="52"/>
      <c r="D569" s="52"/>
      <c r="E569" s="52"/>
      <c r="F569" s="70"/>
    </row>
    <row r="570" spans="1:6" ht="12.75">
      <c r="A570" s="71"/>
      <c r="B570" s="34"/>
      <c r="C570" s="52"/>
      <c r="D570" s="52"/>
      <c r="E570" s="52"/>
      <c r="F570" s="70"/>
    </row>
    <row r="571" spans="1:6" ht="12.75">
      <c r="A571" s="71"/>
      <c r="B571" s="34"/>
      <c r="C571" s="52"/>
      <c r="D571" s="52"/>
      <c r="E571" s="52"/>
      <c r="F571" s="70"/>
    </row>
    <row r="572" spans="1:6" ht="12.75">
      <c r="A572" s="71"/>
      <c r="B572" s="34"/>
      <c r="C572" s="52"/>
      <c r="D572" s="52"/>
      <c r="E572" s="52"/>
      <c r="F572" s="70"/>
    </row>
    <row r="573" spans="1:6" ht="12.75">
      <c r="A573" s="71"/>
      <c r="B573" s="34"/>
      <c r="C573" s="52"/>
      <c r="D573" s="52"/>
      <c r="E573" s="52"/>
      <c r="F573" s="70"/>
    </row>
    <row r="574" spans="1:6" ht="12.75">
      <c r="A574" s="71"/>
      <c r="B574" s="34"/>
      <c r="C574" s="52"/>
      <c r="D574" s="52"/>
      <c r="E574" s="52"/>
      <c r="F574" s="70"/>
    </row>
    <row r="575" spans="1:6" ht="12.75">
      <c r="A575" s="71"/>
      <c r="B575" s="34"/>
      <c r="C575" s="52"/>
      <c r="D575" s="52"/>
      <c r="E575" s="52"/>
      <c r="F575" s="70"/>
    </row>
    <row r="576" spans="1:6" ht="12.75">
      <c r="A576" s="71"/>
      <c r="B576" s="34"/>
      <c r="C576" s="52"/>
      <c r="D576" s="52"/>
      <c r="E576" s="52"/>
      <c r="F576" s="70"/>
    </row>
    <row r="577" spans="1:6" ht="12.75">
      <c r="A577" s="71"/>
      <c r="B577" s="34"/>
      <c r="C577" s="52"/>
      <c r="D577" s="52"/>
      <c r="E577" s="52"/>
      <c r="F577" s="70"/>
    </row>
    <row r="578" spans="1:6" ht="12.75">
      <c r="A578" s="71"/>
      <c r="B578" s="34"/>
      <c r="C578" s="52"/>
      <c r="D578" s="52"/>
      <c r="E578" s="52"/>
      <c r="F578" s="70"/>
    </row>
    <row r="579" spans="1:6" ht="12.75">
      <c r="A579" s="71"/>
      <c r="B579" s="34"/>
      <c r="C579" s="52"/>
      <c r="D579" s="52"/>
      <c r="E579" s="52"/>
      <c r="F579" s="70"/>
    </row>
    <row r="580" spans="1:6" ht="12.75">
      <c r="A580" s="71"/>
      <c r="B580" s="34"/>
      <c r="C580" s="52"/>
      <c r="D580" s="52"/>
      <c r="E580" s="52"/>
      <c r="F580" s="70"/>
    </row>
    <row r="581" spans="1:6" ht="12.75">
      <c r="A581" s="71"/>
      <c r="B581" s="34"/>
      <c r="C581" s="52"/>
      <c r="D581" s="52"/>
      <c r="E581" s="52"/>
      <c r="F581" s="70"/>
    </row>
    <row r="582" spans="1:6" ht="12.75">
      <c r="A582" s="71"/>
      <c r="B582" s="34"/>
      <c r="C582" s="52"/>
      <c r="D582" s="52"/>
      <c r="E582" s="52"/>
      <c r="F582" s="70"/>
    </row>
    <row r="583" spans="1:6" ht="12.75">
      <c r="A583" s="71"/>
      <c r="B583" s="34"/>
      <c r="C583" s="52"/>
      <c r="D583" s="52"/>
      <c r="E583" s="52"/>
      <c r="F583" s="70"/>
    </row>
    <row r="584" spans="1:6" ht="12.75">
      <c r="A584" s="71"/>
      <c r="B584" s="34"/>
      <c r="C584" s="52"/>
      <c r="D584" s="52"/>
      <c r="E584" s="52"/>
      <c r="F584" s="70"/>
    </row>
    <row r="585" spans="1:6" ht="12.75">
      <c r="A585" s="71"/>
      <c r="B585" s="34"/>
      <c r="C585" s="52"/>
      <c r="D585" s="52"/>
      <c r="E585" s="52"/>
      <c r="F585" s="70"/>
    </row>
    <row r="586" spans="1:6" ht="12.75">
      <c r="A586" s="71"/>
      <c r="B586" s="34"/>
      <c r="C586" s="52"/>
      <c r="D586" s="52"/>
      <c r="E586" s="52"/>
      <c r="F586" s="70"/>
    </row>
    <row r="587" spans="1:6" ht="12.75">
      <c r="A587" s="71"/>
      <c r="B587" s="34"/>
      <c r="C587" s="52"/>
      <c r="D587" s="52"/>
      <c r="E587" s="52"/>
      <c r="F587" s="70"/>
    </row>
    <row r="588" spans="1:6" ht="12.75">
      <c r="A588" s="71"/>
      <c r="B588" s="34"/>
      <c r="C588" s="52"/>
      <c r="D588" s="52"/>
      <c r="E588" s="52"/>
      <c r="F588" s="70"/>
    </row>
    <row r="589" spans="1:6" ht="12.75">
      <c r="A589" s="71"/>
      <c r="B589" s="34"/>
      <c r="C589" s="52"/>
      <c r="D589" s="52"/>
      <c r="E589" s="52"/>
      <c r="F589" s="70"/>
    </row>
    <row r="590" spans="1:6" ht="12.75">
      <c r="A590" s="71"/>
      <c r="B590" s="34"/>
      <c r="C590" s="52"/>
      <c r="D590" s="52"/>
      <c r="E590" s="52"/>
      <c r="F590" s="70"/>
    </row>
    <row r="591" spans="1:6" ht="12.75">
      <c r="A591" s="71"/>
      <c r="B591" s="34"/>
      <c r="C591" s="52"/>
      <c r="D591" s="52"/>
      <c r="E591" s="52"/>
      <c r="F591" s="70"/>
    </row>
    <row r="592" spans="1:6" ht="12.75">
      <c r="A592" s="71"/>
      <c r="B592" s="34"/>
      <c r="C592" s="52"/>
      <c r="D592" s="52"/>
      <c r="E592" s="52"/>
      <c r="F592" s="70"/>
    </row>
    <row r="593" spans="1:6" ht="12.75">
      <c r="A593" s="71"/>
      <c r="B593" s="34"/>
      <c r="C593" s="52"/>
      <c r="D593" s="52"/>
      <c r="E593" s="52"/>
      <c r="F593" s="70"/>
    </row>
    <row r="594" spans="1:6" ht="12.75">
      <c r="A594" s="71"/>
      <c r="B594" s="34"/>
      <c r="C594" s="52"/>
      <c r="D594" s="52"/>
      <c r="E594" s="52"/>
      <c r="F594" s="70"/>
    </row>
    <row r="595" spans="1:6" ht="12.75">
      <c r="A595" s="71"/>
      <c r="B595" s="34"/>
      <c r="C595" s="52"/>
      <c r="D595" s="52"/>
      <c r="E595" s="52"/>
      <c r="F595" s="70"/>
    </row>
    <row r="596" spans="1:6" ht="12.75">
      <c r="A596" s="71"/>
      <c r="B596" s="34"/>
      <c r="C596" s="52"/>
      <c r="D596" s="52"/>
      <c r="E596" s="52"/>
      <c r="F596" s="70"/>
    </row>
    <row r="597" spans="1:6" ht="12.75">
      <c r="A597" s="71"/>
      <c r="B597" s="34"/>
      <c r="C597" s="52"/>
      <c r="D597" s="52"/>
      <c r="E597" s="52"/>
      <c r="F597" s="70"/>
    </row>
    <row r="598" spans="1:6" ht="12.75">
      <c r="A598" s="71"/>
      <c r="B598" s="34"/>
      <c r="C598" s="52"/>
      <c r="D598" s="52"/>
      <c r="E598" s="52"/>
      <c r="F598" s="70"/>
    </row>
    <row r="599" spans="1:6" ht="12.75">
      <c r="A599" s="71"/>
      <c r="B599" s="34"/>
      <c r="C599" s="52"/>
      <c r="D599" s="52"/>
      <c r="E599" s="52"/>
      <c r="F599" s="70"/>
    </row>
    <row r="600" spans="1:6" ht="12.75">
      <c r="A600" s="71"/>
      <c r="B600" s="34"/>
      <c r="C600" s="52"/>
      <c r="D600" s="52"/>
      <c r="E600" s="52"/>
      <c r="F600" s="70"/>
    </row>
    <row r="601" spans="1:6" ht="12.75">
      <c r="A601" s="71"/>
      <c r="B601" s="34"/>
      <c r="C601" s="52"/>
      <c r="D601" s="52"/>
      <c r="E601" s="52"/>
      <c r="F601" s="70"/>
    </row>
    <row r="602" spans="1:6" ht="12.75">
      <c r="A602" s="71"/>
      <c r="B602" s="34"/>
      <c r="C602" s="52"/>
      <c r="D602" s="52"/>
      <c r="E602" s="52"/>
      <c r="F602" s="70"/>
    </row>
    <row r="603" spans="1:6" ht="12.75">
      <c r="A603" s="71"/>
      <c r="B603" s="34"/>
      <c r="C603" s="52"/>
      <c r="D603" s="52"/>
      <c r="E603" s="52"/>
      <c r="F603" s="70"/>
    </row>
    <row r="604" spans="1:6" ht="12.75">
      <c r="A604" s="71"/>
      <c r="B604" s="34"/>
      <c r="C604" s="52"/>
      <c r="D604" s="52"/>
      <c r="E604" s="52"/>
      <c r="F604" s="70"/>
    </row>
    <row r="605" spans="1:6" ht="12.75">
      <c r="A605" s="71"/>
      <c r="B605" s="34"/>
      <c r="C605" s="52"/>
      <c r="D605" s="52"/>
      <c r="E605" s="52"/>
      <c r="F605" s="70"/>
    </row>
    <row r="606" spans="1:6" ht="12.75">
      <c r="A606" s="71"/>
      <c r="B606" s="34"/>
      <c r="C606" s="52"/>
      <c r="D606" s="52"/>
      <c r="E606" s="52"/>
      <c r="F606" s="70"/>
    </row>
    <row r="607" spans="1:6" ht="12.75">
      <c r="A607" s="71"/>
      <c r="B607" s="34"/>
      <c r="C607" s="52"/>
      <c r="D607" s="52"/>
      <c r="E607" s="52"/>
      <c r="F607" s="70"/>
    </row>
    <row r="608" spans="1:6" ht="12.75">
      <c r="A608" s="71"/>
      <c r="B608" s="34"/>
      <c r="C608" s="52"/>
      <c r="D608" s="52"/>
      <c r="E608" s="52"/>
      <c r="F608" s="70"/>
    </row>
    <row r="609" spans="1:6" ht="12.75">
      <c r="A609" s="71"/>
      <c r="B609" s="34"/>
      <c r="C609" s="52"/>
      <c r="D609" s="52"/>
      <c r="E609" s="52"/>
      <c r="F609" s="70"/>
    </row>
    <row r="610" spans="1:6" ht="12.75">
      <c r="A610" s="71"/>
      <c r="B610" s="34"/>
      <c r="C610" s="52"/>
      <c r="D610" s="52"/>
      <c r="E610" s="52"/>
      <c r="F610" s="70"/>
    </row>
    <row r="611" spans="1:6" ht="12.75">
      <c r="A611" s="71"/>
      <c r="B611" s="34"/>
      <c r="C611" s="52"/>
      <c r="D611" s="52"/>
      <c r="E611" s="52"/>
      <c r="F611" s="70"/>
    </row>
    <row r="612" spans="1:6" ht="12.75">
      <c r="A612" s="71"/>
      <c r="B612" s="34"/>
      <c r="C612" s="52"/>
      <c r="D612" s="52"/>
      <c r="E612" s="52"/>
      <c r="F612" s="70"/>
    </row>
    <row r="613" spans="1:6" ht="12.75">
      <c r="A613" s="71"/>
      <c r="B613" s="34"/>
      <c r="C613" s="52"/>
      <c r="D613" s="52"/>
      <c r="E613" s="52"/>
      <c r="F613" s="70"/>
    </row>
    <row r="614" spans="1:6" ht="12.75">
      <c r="A614" s="71"/>
      <c r="B614" s="34"/>
      <c r="C614" s="52"/>
      <c r="D614" s="52"/>
      <c r="E614" s="52"/>
      <c r="F614" s="70"/>
    </row>
    <row r="615" spans="1:6" ht="12.75">
      <c r="A615" s="71"/>
      <c r="B615" s="34"/>
      <c r="C615" s="52"/>
      <c r="D615" s="52"/>
      <c r="E615" s="52"/>
      <c r="F615" s="70"/>
    </row>
    <row r="616" spans="1:6" ht="12.75">
      <c r="A616" s="71"/>
      <c r="B616" s="34"/>
      <c r="C616" s="52"/>
      <c r="D616" s="52"/>
      <c r="E616" s="52"/>
      <c r="F616" s="70"/>
    </row>
    <row r="617" spans="1:6" ht="12.75">
      <c r="A617" s="71"/>
      <c r="B617" s="34"/>
      <c r="C617" s="52"/>
      <c r="D617" s="52"/>
      <c r="E617" s="52"/>
      <c r="F617" s="70"/>
    </row>
    <row r="618" spans="1:6" ht="12.75">
      <c r="A618" s="71"/>
      <c r="B618" s="34"/>
      <c r="C618" s="52"/>
      <c r="D618" s="52"/>
      <c r="E618" s="52"/>
      <c r="F618" s="70"/>
    </row>
    <row r="619" spans="1:6" ht="12.75">
      <c r="A619" s="71"/>
      <c r="B619" s="34"/>
      <c r="C619" s="52"/>
      <c r="D619" s="52"/>
      <c r="E619" s="52"/>
      <c r="F619" s="70"/>
    </row>
    <row r="620" spans="1:6" ht="12.75">
      <c r="A620" s="71"/>
      <c r="B620" s="34"/>
      <c r="C620" s="52"/>
      <c r="D620" s="52"/>
      <c r="E620" s="52"/>
      <c r="F620" s="70"/>
    </row>
    <row r="621" spans="1:6" ht="12.75">
      <c r="A621" s="71"/>
      <c r="B621" s="34"/>
      <c r="C621" s="52"/>
      <c r="D621" s="52"/>
      <c r="E621" s="52"/>
      <c r="F621" s="70"/>
    </row>
    <row r="622" spans="1:6" ht="12.75">
      <c r="A622" s="71"/>
      <c r="B622" s="34"/>
      <c r="C622" s="52"/>
      <c r="D622" s="52"/>
      <c r="E622" s="52"/>
      <c r="F622" s="70"/>
    </row>
    <row r="623" spans="1:6" ht="12.75">
      <c r="A623" s="71"/>
      <c r="B623" s="34"/>
      <c r="C623" s="52"/>
      <c r="D623" s="52"/>
      <c r="E623" s="52"/>
      <c r="F623" s="70"/>
    </row>
    <row r="624" spans="1:6" ht="12.75">
      <c r="A624" s="71"/>
      <c r="B624" s="34"/>
      <c r="C624" s="52"/>
      <c r="D624" s="52"/>
      <c r="E624" s="52"/>
      <c r="F624" s="70"/>
    </row>
    <row r="625" spans="1:6" ht="12.75">
      <c r="A625" s="71"/>
      <c r="B625" s="34"/>
      <c r="C625" s="52"/>
      <c r="D625" s="52"/>
      <c r="E625" s="52"/>
      <c r="F625" s="70"/>
    </row>
    <row r="626" spans="1:6" ht="12.75">
      <c r="A626" s="71"/>
      <c r="B626" s="34"/>
      <c r="C626" s="52"/>
      <c r="D626" s="52"/>
      <c r="E626" s="52"/>
      <c r="F626" s="70"/>
    </row>
    <row r="627" spans="1:6" ht="12.75">
      <c r="A627" s="71"/>
      <c r="B627" s="34"/>
      <c r="C627" s="52"/>
      <c r="D627" s="52"/>
      <c r="E627" s="52"/>
      <c r="F627" s="70"/>
    </row>
    <row r="628" spans="1:6" ht="12.75">
      <c r="A628" s="71"/>
      <c r="B628" s="34"/>
      <c r="C628" s="52"/>
      <c r="D628" s="52"/>
      <c r="E628" s="52"/>
      <c r="F628" s="70"/>
    </row>
    <row r="629" spans="1:6" ht="12.75">
      <c r="A629" s="71"/>
      <c r="B629" s="34"/>
      <c r="C629" s="52"/>
      <c r="D629" s="52"/>
      <c r="E629" s="52"/>
      <c r="F629" s="70"/>
    </row>
    <row r="630" spans="1:6" ht="12.75">
      <c r="A630" s="71"/>
      <c r="B630" s="34"/>
      <c r="C630" s="52"/>
      <c r="D630" s="52"/>
      <c r="E630" s="52"/>
      <c r="F630" s="70"/>
    </row>
    <row r="631" spans="1:6" ht="12.75">
      <c r="A631" s="71"/>
      <c r="B631" s="34"/>
      <c r="C631" s="52"/>
      <c r="D631" s="52"/>
      <c r="E631" s="52"/>
      <c r="F631" s="70"/>
    </row>
    <row r="632" spans="1:6" ht="12.75">
      <c r="A632" s="71"/>
      <c r="B632" s="34"/>
      <c r="C632" s="52"/>
      <c r="D632" s="52"/>
      <c r="E632" s="52"/>
      <c r="F632" s="70"/>
    </row>
    <row r="633" spans="1:6" ht="12.75">
      <c r="A633" s="71"/>
      <c r="B633" s="34"/>
      <c r="C633" s="52"/>
      <c r="D633" s="52"/>
      <c r="E633" s="52"/>
      <c r="F633" s="70"/>
    </row>
    <row r="634" spans="1:6" ht="12.75">
      <c r="A634" s="71"/>
      <c r="B634" s="34"/>
      <c r="C634" s="52"/>
      <c r="D634" s="52"/>
      <c r="E634" s="52"/>
      <c r="F634" s="70"/>
    </row>
    <row r="635" spans="1:6" ht="12.75">
      <c r="A635" s="71"/>
      <c r="B635" s="34"/>
      <c r="C635" s="52"/>
      <c r="D635" s="52"/>
      <c r="E635" s="52"/>
      <c r="F635" s="70"/>
    </row>
    <row r="636" spans="1:6" ht="12.75">
      <c r="A636" s="71"/>
      <c r="B636" s="34"/>
      <c r="C636" s="52"/>
      <c r="D636" s="52"/>
      <c r="E636" s="52"/>
      <c r="F636" s="70"/>
    </row>
    <row r="637" spans="1:6" ht="12.75">
      <c r="A637" s="71"/>
      <c r="B637" s="34"/>
      <c r="C637" s="52"/>
      <c r="D637" s="52"/>
      <c r="E637" s="52"/>
      <c r="F637" s="70"/>
    </row>
    <row r="638" spans="1:6" ht="12.75">
      <c r="A638" s="71"/>
      <c r="B638" s="34"/>
      <c r="C638" s="52"/>
      <c r="D638" s="52"/>
      <c r="E638" s="52"/>
      <c r="F638" s="70"/>
    </row>
    <row r="639" spans="1:6" ht="12.75">
      <c r="A639" s="71"/>
      <c r="B639" s="34"/>
      <c r="C639" s="52"/>
      <c r="D639" s="52"/>
      <c r="E639" s="52"/>
      <c r="F639" s="70"/>
    </row>
    <row r="640" spans="1:6" ht="12.75">
      <c r="A640" s="71"/>
      <c r="B640" s="34"/>
      <c r="C640" s="52"/>
      <c r="D640" s="52"/>
      <c r="E640" s="52"/>
      <c r="F640" s="70"/>
    </row>
    <row r="641" spans="1:6" ht="12.75">
      <c r="A641" s="71"/>
      <c r="B641" s="34"/>
      <c r="C641" s="52"/>
      <c r="D641" s="52"/>
      <c r="E641" s="52"/>
      <c r="F641" s="70"/>
    </row>
    <row r="642" spans="1:6" ht="12.75">
      <c r="A642" s="71"/>
      <c r="B642" s="34"/>
      <c r="C642" s="52"/>
      <c r="D642" s="52"/>
      <c r="E642" s="52"/>
      <c r="F642" s="70"/>
    </row>
    <row r="643" spans="1:6" ht="12.75">
      <c r="A643" s="71"/>
      <c r="B643" s="34"/>
      <c r="C643" s="52"/>
      <c r="D643" s="52"/>
      <c r="E643" s="52"/>
      <c r="F643" s="70"/>
    </row>
    <row r="644" spans="1:6" ht="12.75">
      <c r="A644" s="71"/>
      <c r="B644" s="34"/>
      <c r="C644" s="52"/>
      <c r="D644" s="52"/>
      <c r="E644" s="52"/>
      <c r="F644" s="70"/>
    </row>
    <row r="645" spans="1:6" ht="12.75">
      <c r="A645" s="71"/>
      <c r="B645" s="34"/>
      <c r="C645" s="52"/>
      <c r="D645" s="52"/>
      <c r="E645" s="52"/>
      <c r="F645" s="70"/>
    </row>
    <row r="646" spans="1:6" ht="12.75">
      <c r="A646" s="71"/>
      <c r="B646" s="34"/>
      <c r="C646" s="52"/>
      <c r="D646" s="52"/>
      <c r="E646" s="52"/>
      <c r="F646" s="70"/>
    </row>
    <row r="647" spans="1:6" ht="12.75">
      <c r="A647" s="71"/>
      <c r="B647" s="34"/>
      <c r="C647" s="52"/>
      <c r="D647" s="52"/>
      <c r="E647" s="52"/>
      <c r="F647" s="70"/>
    </row>
    <row r="648" spans="1:6" ht="12.75">
      <c r="A648" s="71"/>
      <c r="B648" s="34"/>
      <c r="C648" s="52"/>
      <c r="D648" s="52"/>
      <c r="E648" s="52"/>
      <c r="F648" s="70"/>
    </row>
    <row r="649" spans="1:6" ht="12.75">
      <c r="A649" s="71"/>
      <c r="B649" s="34"/>
      <c r="C649" s="52"/>
      <c r="D649" s="52"/>
      <c r="E649" s="52"/>
      <c r="F649" s="70"/>
    </row>
    <row r="650" spans="1:6" ht="12.75">
      <c r="A650" s="71"/>
      <c r="B650" s="34"/>
      <c r="C650" s="52"/>
      <c r="D650" s="52"/>
      <c r="E650" s="52"/>
      <c r="F650" s="70"/>
    </row>
    <row r="651" spans="1:6" ht="12.75">
      <c r="A651" s="71"/>
      <c r="B651" s="34"/>
      <c r="C651" s="52"/>
      <c r="D651" s="52"/>
      <c r="E651" s="52"/>
      <c r="F651" s="70"/>
    </row>
    <row r="652" spans="1:6" ht="12.75">
      <c r="A652" s="71"/>
      <c r="B652" s="34"/>
      <c r="C652" s="52"/>
      <c r="D652" s="52"/>
      <c r="E652" s="52"/>
      <c r="F652" s="70"/>
    </row>
    <row r="653" spans="1:6" ht="12.75">
      <c r="A653" s="71"/>
      <c r="B653" s="34"/>
      <c r="C653" s="52"/>
      <c r="D653" s="52"/>
      <c r="E653" s="52"/>
      <c r="F653" s="70"/>
    </row>
    <row r="654" spans="1:6" ht="12.75">
      <c r="A654" s="71"/>
      <c r="B654" s="34"/>
      <c r="C654" s="52"/>
      <c r="D654" s="52"/>
      <c r="E654" s="52"/>
      <c r="F654" s="70"/>
    </row>
    <row r="655" spans="1:6" ht="12.75">
      <c r="A655" s="71"/>
      <c r="B655" s="34"/>
      <c r="C655" s="52"/>
      <c r="D655" s="52"/>
      <c r="E655" s="52"/>
      <c r="F655" s="70"/>
    </row>
    <row r="656" spans="1:6" ht="12.75">
      <c r="A656" s="71"/>
      <c r="B656" s="34"/>
      <c r="C656" s="52"/>
      <c r="D656" s="52"/>
      <c r="E656" s="52"/>
      <c r="F656" s="70"/>
    </row>
    <row r="657" spans="1:6" ht="12.75">
      <c r="A657" s="71"/>
      <c r="B657" s="34"/>
      <c r="C657" s="52"/>
      <c r="D657" s="52"/>
      <c r="E657" s="52"/>
      <c r="F657" s="70"/>
    </row>
    <row r="658" spans="1:6" ht="12.75">
      <c r="A658" s="71"/>
      <c r="B658" s="34"/>
      <c r="C658" s="52"/>
      <c r="D658" s="52"/>
      <c r="E658" s="52"/>
      <c r="F658" s="70"/>
    </row>
    <row r="659" spans="1:6" ht="12.75">
      <c r="A659" s="71"/>
      <c r="B659" s="34"/>
      <c r="C659" s="52"/>
      <c r="D659" s="52"/>
      <c r="E659" s="52"/>
      <c r="F659" s="70"/>
    </row>
  </sheetData>
  <sheetProtection/>
  <printOptions gridLines="1" horizontalCentered="1"/>
  <pageMargins left="0.7874015748031497" right="0.1968503937007874" top="0.7874015748031497" bottom="0.984251968503937" header="0.5905511811023623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28125" style="0" customWidth="1"/>
    <col min="2" max="2" width="41.00390625" style="0" customWidth="1"/>
    <col min="3" max="3" width="13.421875" style="0" customWidth="1"/>
    <col min="4" max="4" width="12.00390625" style="0" customWidth="1"/>
    <col min="5" max="5" width="11.8515625" style="0" customWidth="1"/>
  </cols>
  <sheetData>
    <row r="1" spans="1:5" ht="15.75">
      <c r="A1" s="59" t="s">
        <v>165</v>
      </c>
      <c r="B1" s="1"/>
      <c r="C1" s="2"/>
      <c r="D1" s="2"/>
      <c r="E1" s="2"/>
    </row>
    <row r="2" spans="1:5" ht="15.75">
      <c r="A2" s="58" t="s">
        <v>151</v>
      </c>
      <c r="B2" s="1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75</v>
      </c>
      <c r="B5" s="4" t="s">
        <v>76</v>
      </c>
      <c r="C5" s="5" t="s">
        <v>55</v>
      </c>
      <c r="D5" s="37" t="s">
        <v>73</v>
      </c>
      <c r="E5" s="5" t="s">
        <v>115</v>
      </c>
    </row>
    <row r="6" spans="1:5" ht="75.75" customHeight="1">
      <c r="A6" s="14" t="s">
        <v>37</v>
      </c>
      <c r="B6" s="17" t="s">
        <v>35</v>
      </c>
      <c r="C6" s="20"/>
      <c r="D6" s="2"/>
      <c r="E6" s="2"/>
    </row>
    <row r="7" spans="1:5" ht="24" customHeight="1">
      <c r="A7" s="14" t="s">
        <v>38</v>
      </c>
      <c r="B7" s="17" t="s">
        <v>56</v>
      </c>
      <c r="C7" s="20"/>
      <c r="D7" s="2"/>
      <c r="E7" s="2"/>
    </row>
    <row r="8" spans="1:5" ht="12.75">
      <c r="A8" s="19" t="s">
        <v>38</v>
      </c>
      <c r="B8" s="16" t="s">
        <v>81</v>
      </c>
      <c r="C8" s="63">
        <v>108</v>
      </c>
      <c r="D8" s="64">
        <v>3379136</v>
      </c>
      <c r="E8" s="64">
        <v>4736</v>
      </c>
    </row>
    <row r="9" spans="1:5" ht="12.75">
      <c r="A9" s="19" t="s">
        <v>38</v>
      </c>
      <c r="B9" s="16" t="s">
        <v>57</v>
      </c>
      <c r="C9" s="63">
        <v>310</v>
      </c>
      <c r="D9" s="64">
        <v>4461248</v>
      </c>
      <c r="E9" s="64">
        <v>6337</v>
      </c>
    </row>
    <row r="10" spans="1:5" ht="12.75">
      <c r="A10" s="19" t="s">
        <v>38</v>
      </c>
      <c r="B10" s="16" t="s">
        <v>23</v>
      </c>
      <c r="C10" s="63">
        <v>135</v>
      </c>
      <c r="D10" s="64">
        <v>1394960</v>
      </c>
      <c r="E10" s="64">
        <v>1880</v>
      </c>
    </row>
    <row r="11" spans="1:5" ht="12.75">
      <c r="A11" s="19" t="s">
        <v>38</v>
      </c>
      <c r="B11" s="16" t="s">
        <v>116</v>
      </c>
      <c r="C11" s="64">
        <v>1947</v>
      </c>
      <c r="D11" s="64">
        <v>10251330</v>
      </c>
      <c r="E11" s="64">
        <v>14564</v>
      </c>
    </row>
    <row r="12" spans="1:5" ht="12.75">
      <c r="A12" s="19" t="s">
        <v>38</v>
      </c>
      <c r="B12" s="23" t="s">
        <v>26</v>
      </c>
      <c r="C12" s="65">
        <f>SUM(C8:C11)</f>
        <v>2500</v>
      </c>
      <c r="D12" s="65">
        <f>SUM(D8:D11)</f>
        <v>19486674</v>
      </c>
      <c r="E12" s="65">
        <f>SUM(E8:E11)</f>
        <v>27517</v>
      </c>
    </row>
    <row r="13" spans="1:5" ht="21.75">
      <c r="A13" s="14" t="s">
        <v>60</v>
      </c>
      <c r="B13" s="30" t="s">
        <v>61</v>
      </c>
      <c r="C13" s="16"/>
      <c r="D13" s="2"/>
      <c r="E13" s="2"/>
    </row>
    <row r="14" spans="1:5" ht="12.75">
      <c r="A14" s="14" t="s">
        <v>62</v>
      </c>
      <c r="B14" s="15" t="s">
        <v>63</v>
      </c>
      <c r="C14" s="16"/>
      <c r="D14" s="2"/>
      <c r="E14" s="2"/>
    </row>
    <row r="15" spans="1:5" ht="12.75">
      <c r="A15" s="19" t="s">
        <v>62</v>
      </c>
      <c r="B15" s="16" t="s">
        <v>57</v>
      </c>
      <c r="C15" s="64">
        <v>704300</v>
      </c>
      <c r="D15" s="64">
        <v>459248981</v>
      </c>
      <c r="E15" s="64">
        <v>633053</v>
      </c>
    </row>
    <row r="16" spans="1:5" ht="12.75">
      <c r="A16" s="19" t="s">
        <v>62</v>
      </c>
      <c r="B16" s="16" t="s">
        <v>23</v>
      </c>
      <c r="C16" s="64">
        <v>7632</v>
      </c>
      <c r="D16" s="64">
        <v>8992697</v>
      </c>
      <c r="E16" s="64">
        <v>12586</v>
      </c>
    </row>
    <row r="17" spans="1:5" ht="12.75">
      <c r="A17" s="19" t="s">
        <v>62</v>
      </c>
      <c r="B17" s="16" t="s">
        <v>85</v>
      </c>
      <c r="C17" s="64">
        <v>20310</v>
      </c>
      <c r="D17" s="64">
        <v>4526200</v>
      </c>
      <c r="E17" s="64">
        <v>6100</v>
      </c>
    </row>
    <row r="18" spans="1:5" ht="12.75">
      <c r="A18" s="19" t="s">
        <v>62</v>
      </c>
      <c r="B18" s="16" t="s">
        <v>117</v>
      </c>
      <c r="C18" s="64">
        <v>2378</v>
      </c>
      <c r="D18" s="64">
        <v>3626154</v>
      </c>
      <c r="E18" s="64">
        <v>4887</v>
      </c>
    </row>
    <row r="19" spans="1:5" ht="12.75">
      <c r="A19" s="19" t="s">
        <v>62</v>
      </c>
      <c r="B19" s="16" t="s">
        <v>116</v>
      </c>
      <c r="C19" s="64">
        <v>35464</v>
      </c>
      <c r="D19" s="64">
        <v>25714224</v>
      </c>
      <c r="E19" s="64">
        <v>35591</v>
      </c>
    </row>
    <row r="20" spans="1:5" ht="12.75">
      <c r="A20" s="19" t="s">
        <v>62</v>
      </c>
      <c r="B20" s="23" t="s">
        <v>26</v>
      </c>
      <c r="C20" s="65">
        <f>SUM(C15:C19)</f>
        <v>770084</v>
      </c>
      <c r="D20" s="65">
        <f>SUM(D15:D19)</f>
        <v>502108256</v>
      </c>
      <c r="E20" s="65">
        <f>SUM(E15:E19)</f>
        <v>692217</v>
      </c>
    </row>
    <row r="21" spans="1:5" ht="12.75">
      <c r="A21" s="14" t="s">
        <v>64</v>
      </c>
      <c r="B21" s="18" t="s">
        <v>65</v>
      </c>
      <c r="C21" s="18"/>
      <c r="D21" s="2"/>
      <c r="E21" s="2"/>
    </row>
    <row r="22" spans="1:5" ht="12.75">
      <c r="A22" s="19" t="s">
        <v>64</v>
      </c>
      <c r="B22" s="16" t="s">
        <v>57</v>
      </c>
      <c r="C22" s="63">
        <v>468</v>
      </c>
      <c r="D22" s="64">
        <v>356054</v>
      </c>
      <c r="E22" s="63">
        <v>493</v>
      </c>
    </row>
    <row r="23" spans="1:5" ht="12.75">
      <c r="A23" s="19" t="s">
        <v>64</v>
      </c>
      <c r="B23" s="23" t="s">
        <v>26</v>
      </c>
      <c r="C23" s="66">
        <f>SUM(C22)</f>
        <v>468</v>
      </c>
      <c r="D23" s="65">
        <f>SUM(D22)</f>
        <v>356054</v>
      </c>
      <c r="E23" s="66">
        <f>SUM(E22)</f>
        <v>493</v>
      </c>
    </row>
    <row r="24" spans="1:5" ht="12.75">
      <c r="A24" s="19" t="s">
        <v>52</v>
      </c>
      <c r="B24" s="23" t="s">
        <v>26</v>
      </c>
      <c r="C24" s="65">
        <f>C23+C20</f>
        <v>770552</v>
      </c>
      <c r="D24" s="65">
        <f>D23+D20</f>
        <v>502464310</v>
      </c>
      <c r="E24" s="65">
        <f>E23+E20</f>
        <v>692710</v>
      </c>
    </row>
    <row r="25" spans="1:5" ht="21">
      <c r="A25" s="14" t="s">
        <v>66</v>
      </c>
      <c r="B25" s="17" t="s">
        <v>74</v>
      </c>
      <c r="C25" s="20"/>
      <c r="D25" s="2"/>
      <c r="E25" s="2"/>
    </row>
    <row r="26" spans="1:5" ht="12.75">
      <c r="A26" s="19" t="s">
        <v>66</v>
      </c>
      <c r="B26" s="16" t="s">
        <v>113</v>
      </c>
      <c r="C26" s="63">
        <v>4</v>
      </c>
      <c r="D26" s="64">
        <v>27808</v>
      </c>
      <c r="E26" s="63">
        <v>40</v>
      </c>
    </row>
    <row r="27" spans="1:5" ht="12.75">
      <c r="A27" s="19" t="s">
        <v>66</v>
      </c>
      <c r="B27" s="23" t="s">
        <v>26</v>
      </c>
      <c r="C27" s="66">
        <f>SUM(C26)</f>
        <v>4</v>
      </c>
      <c r="D27" s="65">
        <f>SUM(D26)</f>
        <v>27808</v>
      </c>
      <c r="E27" s="66">
        <f>SUM(E26)</f>
        <v>40</v>
      </c>
    </row>
    <row r="28" spans="1:5" ht="21">
      <c r="A28" s="14" t="s">
        <v>68</v>
      </c>
      <c r="B28" s="17" t="s">
        <v>69</v>
      </c>
      <c r="C28" s="20"/>
      <c r="D28" s="2"/>
      <c r="E28" s="2"/>
    </row>
    <row r="29" spans="1:5" ht="12.75">
      <c r="A29" s="14" t="s">
        <v>70</v>
      </c>
      <c r="B29" s="17" t="s">
        <v>71</v>
      </c>
      <c r="C29" s="20"/>
      <c r="D29" s="2"/>
      <c r="E29" s="2"/>
    </row>
    <row r="30" spans="1:5" ht="12.75">
      <c r="A30" s="19" t="s">
        <v>70</v>
      </c>
      <c r="B30" s="16" t="s">
        <v>116</v>
      </c>
      <c r="C30" s="64">
        <v>2042</v>
      </c>
      <c r="D30" s="64">
        <v>1217848</v>
      </c>
      <c r="E30" s="64">
        <v>1730</v>
      </c>
    </row>
    <row r="31" spans="1:5" ht="12.75">
      <c r="A31" s="19" t="s">
        <v>70</v>
      </c>
      <c r="B31" s="23" t="s">
        <v>26</v>
      </c>
      <c r="C31" s="65">
        <f>SUM(C30)</f>
        <v>2042</v>
      </c>
      <c r="D31" s="65">
        <f>SUM(D30)</f>
        <v>1217848</v>
      </c>
      <c r="E31" s="65">
        <f>SUM(E30)</f>
        <v>1730</v>
      </c>
    </row>
    <row r="32" spans="1:5" ht="12.75">
      <c r="A32" s="14" t="s">
        <v>72</v>
      </c>
      <c r="B32" s="18" t="s">
        <v>15</v>
      </c>
      <c r="C32" s="20"/>
      <c r="D32" s="2"/>
      <c r="E32" s="2"/>
    </row>
    <row r="33" spans="1:5" ht="12.75">
      <c r="A33" s="19" t="s">
        <v>72</v>
      </c>
      <c r="B33" s="16" t="s">
        <v>57</v>
      </c>
      <c r="C33" s="64">
        <v>2433</v>
      </c>
      <c r="D33" s="64">
        <v>9891150</v>
      </c>
      <c r="E33" s="64">
        <v>14100</v>
      </c>
    </row>
    <row r="34" spans="1:5" ht="12.75">
      <c r="A34" s="19" t="s">
        <v>72</v>
      </c>
      <c r="B34" s="16" t="s">
        <v>118</v>
      </c>
      <c r="C34" s="63">
        <v>20</v>
      </c>
      <c r="D34" s="64">
        <v>17160</v>
      </c>
      <c r="E34" s="63">
        <v>24</v>
      </c>
    </row>
    <row r="35" spans="1:5" ht="12.75">
      <c r="A35" s="19" t="s">
        <v>72</v>
      </c>
      <c r="B35" s="16" t="s">
        <v>113</v>
      </c>
      <c r="C35" s="63">
        <v>39</v>
      </c>
      <c r="D35" s="64">
        <v>197500</v>
      </c>
      <c r="E35" s="63">
        <v>267</v>
      </c>
    </row>
    <row r="36" spans="1:5" ht="12.75">
      <c r="A36" s="19" t="s">
        <v>72</v>
      </c>
      <c r="B36" s="23" t="s">
        <v>26</v>
      </c>
      <c r="C36" s="65">
        <f>SUM(C33:C35)</f>
        <v>2492</v>
      </c>
      <c r="D36" s="65">
        <f>SUM(D33:D35)</f>
        <v>10105810</v>
      </c>
      <c r="E36" s="65">
        <f>SUM(E33:E35)</f>
        <v>14391</v>
      </c>
    </row>
    <row r="37" spans="1:5" ht="12.75">
      <c r="A37" s="67" t="s">
        <v>51</v>
      </c>
      <c r="B37" s="68" t="s">
        <v>26</v>
      </c>
      <c r="C37" s="69">
        <f>C36+C31</f>
        <v>4534</v>
      </c>
      <c r="D37" s="69">
        <f>D36+D31</f>
        <v>11323658</v>
      </c>
      <c r="E37" s="69">
        <f>E36+E31</f>
        <v>16121</v>
      </c>
    </row>
    <row r="38" spans="1:5" ht="12.75">
      <c r="A38" s="67">
        <v>3207</v>
      </c>
      <c r="B38" s="68" t="s">
        <v>5</v>
      </c>
      <c r="C38" s="69">
        <f>C36+C31+C27+C23+C20+C12</f>
        <v>777590</v>
      </c>
      <c r="D38" s="69">
        <f>D36+D31+D27+D23+D20+D12</f>
        <v>533302450</v>
      </c>
      <c r="E38" s="69">
        <f>E36+E31+E27+E23+E20+E12</f>
        <v>736388</v>
      </c>
    </row>
    <row r="39" spans="1:5" ht="12.75">
      <c r="A39" s="2"/>
      <c r="B39" s="2"/>
      <c r="C39" s="2"/>
      <c r="D39" s="2"/>
      <c r="E39" s="2"/>
    </row>
    <row r="40" spans="1:5" ht="12.75">
      <c r="A40" s="118" t="s">
        <v>146</v>
      </c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6.57421875" style="0" customWidth="1"/>
    <col min="2" max="2" width="40.8515625" style="0" customWidth="1"/>
    <col min="3" max="3" width="11.8515625" style="0" customWidth="1"/>
    <col min="4" max="4" width="16.00390625" style="0" customWidth="1"/>
    <col min="5" max="5" width="11.57421875" style="0" customWidth="1"/>
  </cols>
  <sheetData>
    <row r="1" spans="1:5" ht="15.75">
      <c r="A1" s="59" t="s">
        <v>166</v>
      </c>
      <c r="B1" s="1"/>
      <c r="C1" s="7"/>
      <c r="D1" s="7"/>
      <c r="E1" s="7"/>
    </row>
    <row r="2" spans="1:5" ht="15.75">
      <c r="A2" s="58" t="s">
        <v>151</v>
      </c>
      <c r="B2" s="1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" t="s">
        <v>0</v>
      </c>
      <c r="B5" s="4" t="s">
        <v>1</v>
      </c>
      <c r="C5" s="5" t="s">
        <v>55</v>
      </c>
      <c r="D5" s="5" t="s">
        <v>73</v>
      </c>
      <c r="E5" s="5" t="s">
        <v>2</v>
      </c>
    </row>
    <row r="6" spans="1:5" ht="75" customHeight="1">
      <c r="A6" s="14" t="s">
        <v>37</v>
      </c>
      <c r="B6" s="17" t="s">
        <v>35</v>
      </c>
      <c r="C6" s="16"/>
      <c r="D6" s="7"/>
      <c r="E6" s="7"/>
    </row>
    <row r="7" spans="1:5" ht="21">
      <c r="A7" s="14" t="s">
        <v>38</v>
      </c>
      <c r="B7" s="17" t="s">
        <v>56</v>
      </c>
      <c r="C7" s="16"/>
      <c r="D7" s="7"/>
      <c r="E7" s="7"/>
    </row>
    <row r="8" spans="1:5" ht="12.75">
      <c r="A8" s="19" t="s">
        <v>38</v>
      </c>
      <c r="B8" s="16" t="s">
        <v>112</v>
      </c>
      <c r="C8" s="9">
        <v>20</v>
      </c>
      <c r="D8" s="9">
        <v>9600</v>
      </c>
      <c r="E8" s="9">
        <v>7</v>
      </c>
    </row>
    <row r="9" spans="1:5" ht="12.75">
      <c r="A9" s="19" t="s">
        <v>38</v>
      </c>
      <c r="B9" s="16" t="s">
        <v>7</v>
      </c>
      <c r="C9" s="9">
        <v>1759</v>
      </c>
      <c r="D9" s="9">
        <v>447600</v>
      </c>
      <c r="E9" s="9">
        <v>480</v>
      </c>
    </row>
    <row r="10" spans="1:5" ht="12.75">
      <c r="A10" s="19" t="s">
        <v>38</v>
      </c>
      <c r="B10" s="16" t="s">
        <v>113</v>
      </c>
      <c r="C10" s="9">
        <v>15</v>
      </c>
      <c r="D10" s="9">
        <v>98349</v>
      </c>
      <c r="E10" s="9">
        <v>72</v>
      </c>
    </row>
    <row r="11" spans="1:5" ht="12.75">
      <c r="A11" s="19" t="s">
        <v>38</v>
      </c>
      <c r="B11" s="23" t="s">
        <v>59</v>
      </c>
      <c r="C11" s="24">
        <v>1794</v>
      </c>
      <c r="D11" s="24">
        <v>555549</v>
      </c>
      <c r="E11" s="24">
        <v>559</v>
      </c>
    </row>
    <row r="12" spans="1:5" ht="21">
      <c r="A12" s="14" t="s">
        <v>60</v>
      </c>
      <c r="B12" s="17" t="s">
        <v>61</v>
      </c>
      <c r="C12" s="26"/>
      <c r="D12" s="21"/>
      <c r="E12" s="21"/>
    </row>
    <row r="13" spans="1:5" ht="12.75">
      <c r="A13" s="14" t="s">
        <v>62</v>
      </c>
      <c r="B13" s="17" t="s">
        <v>63</v>
      </c>
      <c r="C13" s="26"/>
      <c r="D13" s="21"/>
      <c r="E13" s="21"/>
    </row>
    <row r="14" spans="1:5" ht="12.75">
      <c r="A14" s="19" t="s">
        <v>62</v>
      </c>
      <c r="B14" s="16" t="s">
        <v>7</v>
      </c>
      <c r="C14" s="9">
        <v>962346</v>
      </c>
      <c r="D14" s="9">
        <v>1116697186</v>
      </c>
      <c r="E14" s="9">
        <v>1016494</v>
      </c>
    </row>
    <row r="15" spans="1:5" ht="12.75">
      <c r="A15" s="19" t="s">
        <v>62</v>
      </c>
      <c r="B15" s="16" t="s">
        <v>108</v>
      </c>
      <c r="C15" s="9">
        <v>61</v>
      </c>
      <c r="D15" s="9">
        <v>1331040</v>
      </c>
      <c r="E15" s="9">
        <v>1410</v>
      </c>
    </row>
    <row r="16" spans="1:5" ht="12.75">
      <c r="A16" s="19" t="s">
        <v>62</v>
      </c>
      <c r="B16" s="23" t="s">
        <v>59</v>
      </c>
      <c r="C16" s="24">
        <v>962407</v>
      </c>
      <c r="D16" s="24">
        <v>1118028226</v>
      </c>
      <c r="E16" s="24">
        <v>1017904</v>
      </c>
    </row>
    <row r="17" spans="1:5" ht="12.75">
      <c r="A17" s="14" t="s">
        <v>64</v>
      </c>
      <c r="B17" s="27" t="s">
        <v>65</v>
      </c>
      <c r="C17" s="26"/>
      <c r="D17" s="21"/>
      <c r="E17" s="21"/>
    </row>
    <row r="18" spans="1:5" ht="12.75">
      <c r="A18" s="19" t="s">
        <v>64</v>
      </c>
      <c r="B18" s="16" t="s">
        <v>7</v>
      </c>
      <c r="C18" s="9">
        <v>770</v>
      </c>
      <c r="D18" s="9">
        <v>491390</v>
      </c>
      <c r="E18" s="9">
        <v>455</v>
      </c>
    </row>
    <row r="19" spans="1:5" ht="12.75">
      <c r="A19" s="19" t="s">
        <v>64</v>
      </c>
      <c r="B19" s="16" t="s">
        <v>114</v>
      </c>
      <c r="C19" s="9">
        <v>1022</v>
      </c>
      <c r="D19" s="9">
        <v>15145982</v>
      </c>
      <c r="E19" s="9">
        <v>10759</v>
      </c>
    </row>
    <row r="20" spans="1:5" ht="12.75">
      <c r="A20" s="19" t="s">
        <v>64</v>
      </c>
      <c r="B20" s="23" t="s">
        <v>59</v>
      </c>
      <c r="C20" s="24">
        <v>1792</v>
      </c>
      <c r="D20" s="24">
        <v>15637372</v>
      </c>
      <c r="E20" s="24">
        <v>11214</v>
      </c>
    </row>
    <row r="21" spans="1:5" ht="12.75">
      <c r="A21" s="19" t="s">
        <v>52</v>
      </c>
      <c r="B21" s="23" t="s">
        <v>4</v>
      </c>
      <c r="C21" s="24">
        <f>C20+C16</f>
        <v>964199</v>
      </c>
      <c r="D21" s="24">
        <f>D20+D16</f>
        <v>1133665598</v>
      </c>
      <c r="E21" s="24">
        <f>E20+E16</f>
        <v>1029118</v>
      </c>
    </row>
    <row r="22" spans="1:5" ht="21.75">
      <c r="A22" s="11" t="s">
        <v>68</v>
      </c>
      <c r="B22" s="15" t="s">
        <v>69</v>
      </c>
      <c r="C22" s="29"/>
      <c r="D22" s="21"/>
      <c r="E22" s="21"/>
    </row>
    <row r="23" spans="1:5" ht="12.75">
      <c r="A23" s="11" t="s">
        <v>72</v>
      </c>
      <c r="B23" s="15" t="s">
        <v>65</v>
      </c>
      <c r="C23" s="29"/>
      <c r="D23" s="21"/>
      <c r="E23" s="21"/>
    </row>
    <row r="24" spans="1:5" ht="12.75">
      <c r="A24" s="12" t="s">
        <v>72</v>
      </c>
      <c r="B24" s="16" t="s">
        <v>107</v>
      </c>
      <c r="C24" s="9">
        <v>29</v>
      </c>
      <c r="D24" s="9">
        <v>34800</v>
      </c>
      <c r="E24" s="9">
        <v>32</v>
      </c>
    </row>
    <row r="25" spans="1:5" ht="12.75">
      <c r="A25" s="12" t="s">
        <v>72</v>
      </c>
      <c r="B25" s="16" t="s">
        <v>108</v>
      </c>
      <c r="C25" s="9">
        <v>254</v>
      </c>
      <c r="D25" s="9">
        <v>676638</v>
      </c>
      <c r="E25" s="9">
        <v>475</v>
      </c>
    </row>
    <row r="26" spans="1:5" ht="12.75">
      <c r="A26" s="12" t="s">
        <v>72</v>
      </c>
      <c r="B26" s="23" t="s">
        <v>26</v>
      </c>
      <c r="C26" s="24">
        <f>SUM(C24:C25)</f>
        <v>283</v>
      </c>
      <c r="D26" s="24">
        <f>SUM(D24:D25)</f>
        <v>711438</v>
      </c>
      <c r="E26" s="9">
        <v>507</v>
      </c>
    </row>
    <row r="27" spans="1:5" ht="12.75">
      <c r="A27" s="4">
        <v>3207</v>
      </c>
      <c r="B27" s="1" t="s">
        <v>32</v>
      </c>
      <c r="C27" s="13">
        <f>C26+C20+C16+C11</f>
        <v>966276</v>
      </c>
      <c r="D27" s="13">
        <f>D26+D20+D16+D11</f>
        <v>1134932585</v>
      </c>
      <c r="E27" s="13">
        <f>E26+E20+E16+E11</f>
        <v>1030184</v>
      </c>
    </row>
    <row r="28" spans="1:5" ht="12.75">
      <c r="A28" s="6"/>
      <c r="B28" s="6"/>
      <c r="C28" s="62"/>
      <c r="D28" s="62"/>
      <c r="E28" s="62"/>
    </row>
    <row r="29" spans="1:5" ht="12.75">
      <c r="A29" s="118" t="s">
        <v>146</v>
      </c>
      <c r="B29" s="6"/>
      <c r="C29" s="62"/>
      <c r="D29" s="62"/>
      <c r="E29" s="62"/>
    </row>
    <row r="30" spans="1:5" ht="12.75">
      <c r="A30" s="6"/>
      <c r="B30" s="6"/>
      <c r="C30" s="62"/>
      <c r="D30" s="62"/>
      <c r="E30" s="62"/>
    </row>
    <row r="31" spans="1:5" ht="12.75">
      <c r="A31" s="6"/>
      <c r="B31" s="6"/>
      <c r="C31" s="62"/>
      <c r="D31" s="62"/>
      <c r="E31" s="62"/>
    </row>
    <row r="32" spans="1:5" ht="12.75">
      <c r="A32" s="6"/>
      <c r="B32" s="6"/>
      <c r="C32" s="62"/>
      <c r="D32" s="62"/>
      <c r="E32" s="62"/>
    </row>
    <row r="33" spans="1:5" ht="12.75">
      <c r="A33" s="6"/>
      <c r="B33" s="6"/>
      <c r="C33" s="62"/>
      <c r="D33" s="62"/>
      <c r="E33" s="62"/>
    </row>
    <row r="34" spans="1:5" ht="12.75">
      <c r="A34" s="6"/>
      <c r="B34" s="6"/>
      <c r="C34" s="62"/>
      <c r="D34" s="62"/>
      <c r="E34" s="62"/>
    </row>
    <row r="35" spans="1:5" ht="12.75">
      <c r="A35" s="6"/>
      <c r="B35" s="6"/>
      <c r="C35" s="62"/>
      <c r="D35" s="62"/>
      <c r="E35" s="62"/>
    </row>
    <row r="36" spans="1:5" ht="12.75">
      <c r="A36" s="6"/>
      <c r="B36" s="6"/>
      <c r="C36" s="62"/>
      <c r="D36" s="62"/>
      <c r="E36" s="62"/>
    </row>
    <row r="37" spans="1:5" ht="12.75">
      <c r="A37" s="6"/>
      <c r="B37" s="6"/>
      <c r="C37" s="62"/>
      <c r="D37" s="62"/>
      <c r="E37" s="62"/>
    </row>
    <row r="38" spans="1:5" ht="12.75">
      <c r="A38" s="6"/>
      <c r="B38" s="6"/>
      <c r="C38" s="62"/>
      <c r="D38" s="62"/>
      <c r="E38" s="62"/>
    </row>
    <row r="39" spans="1:5" ht="12.75">
      <c r="A39" s="6"/>
      <c r="B39" s="6"/>
      <c r="C39" s="62"/>
      <c r="D39" s="62"/>
      <c r="E39" s="62"/>
    </row>
    <row r="40" spans="1:5" ht="12.75">
      <c r="A40" s="6"/>
      <c r="B40" s="6"/>
      <c r="C40" s="62"/>
      <c r="D40" s="62"/>
      <c r="E40" s="62"/>
    </row>
    <row r="41" spans="1:5" ht="12.75">
      <c r="A41" s="6"/>
      <c r="B41" s="6"/>
      <c r="C41" s="62"/>
      <c r="D41" s="62"/>
      <c r="E41" s="62"/>
    </row>
    <row r="42" spans="1:5" ht="12.75">
      <c r="A42" s="6"/>
      <c r="B42" s="6"/>
      <c r="C42" s="62"/>
      <c r="D42" s="62"/>
      <c r="E42" s="62"/>
    </row>
    <row r="43" spans="1:5" ht="12.75">
      <c r="A43" s="6"/>
      <c r="B43" s="6"/>
      <c r="C43" s="62"/>
      <c r="D43" s="62"/>
      <c r="E43" s="62"/>
    </row>
    <row r="44" spans="1:5" ht="12.75">
      <c r="A44" s="6"/>
      <c r="B44" s="6"/>
      <c r="C44" s="62"/>
      <c r="D44" s="62"/>
      <c r="E44" s="62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9.7109375" style="0" customWidth="1"/>
    <col min="2" max="2" width="37.00390625" style="0" customWidth="1"/>
    <col min="3" max="3" width="14.421875" style="0" customWidth="1"/>
  </cols>
  <sheetData>
    <row r="1" spans="1:6" ht="15.75">
      <c r="A1" s="59" t="s">
        <v>152</v>
      </c>
      <c r="B1" s="1"/>
      <c r="C1" s="7"/>
      <c r="D1" s="7"/>
      <c r="E1" s="7"/>
      <c r="F1" s="7"/>
    </row>
    <row r="2" spans="1:6" ht="15.75">
      <c r="A2" s="58" t="s">
        <v>151</v>
      </c>
      <c r="B2" s="1"/>
      <c r="C2" s="7"/>
      <c r="D2" s="7"/>
      <c r="E2" s="7"/>
      <c r="F2" s="7"/>
    </row>
    <row r="3" spans="1:7" ht="12.75">
      <c r="A3" s="7"/>
      <c r="B3" s="7"/>
      <c r="C3" s="7"/>
      <c r="D3" s="7"/>
      <c r="E3" s="7"/>
      <c r="F3" s="7"/>
      <c r="G3" s="6"/>
    </row>
    <row r="4" spans="1:7" ht="12.75">
      <c r="A4" s="3" t="s">
        <v>0</v>
      </c>
      <c r="B4" s="4" t="s">
        <v>1</v>
      </c>
      <c r="C4" s="5" t="s">
        <v>16</v>
      </c>
      <c r="D4" s="5" t="s">
        <v>73</v>
      </c>
      <c r="E4" s="5" t="s">
        <v>2</v>
      </c>
      <c r="F4" s="7"/>
      <c r="G4" s="6"/>
    </row>
    <row r="5" spans="1:7" ht="86.25" customHeight="1">
      <c r="A5" s="14" t="s">
        <v>105</v>
      </c>
      <c r="B5" s="17" t="s">
        <v>35</v>
      </c>
      <c r="C5" s="7"/>
      <c r="D5" s="7"/>
      <c r="E5" s="7"/>
      <c r="F5" s="7"/>
      <c r="G5" s="6"/>
    </row>
    <row r="6" spans="1:7" ht="21.75">
      <c r="A6" s="11" t="s">
        <v>38</v>
      </c>
      <c r="B6" s="15" t="s">
        <v>36</v>
      </c>
      <c r="C6" s="7"/>
      <c r="D6" s="7"/>
      <c r="E6" s="7"/>
      <c r="F6" s="7"/>
      <c r="G6" s="6"/>
    </row>
    <row r="7" spans="1:7" ht="12.75">
      <c r="A7" s="12" t="s">
        <v>38</v>
      </c>
      <c r="B7" s="16" t="s">
        <v>106</v>
      </c>
      <c r="C7" s="9">
        <v>266</v>
      </c>
      <c r="D7" s="9">
        <v>1878040</v>
      </c>
      <c r="E7" s="9">
        <v>1176</v>
      </c>
      <c r="F7" s="7"/>
      <c r="G7" s="6"/>
    </row>
    <row r="8" spans="1:7" ht="12.75">
      <c r="A8" s="12" t="s">
        <v>38</v>
      </c>
      <c r="B8" s="16" t="s">
        <v>107</v>
      </c>
      <c r="C8" s="9">
        <v>70</v>
      </c>
      <c r="D8" s="9">
        <v>124500</v>
      </c>
      <c r="E8" s="9">
        <v>78</v>
      </c>
      <c r="F8" s="7"/>
      <c r="G8" s="6"/>
    </row>
    <row r="9" spans="1:7" ht="12.75">
      <c r="A9" s="12" t="s">
        <v>38</v>
      </c>
      <c r="B9" s="1" t="s">
        <v>4</v>
      </c>
      <c r="C9" s="13">
        <f>SUM(C7:C8)</f>
        <v>336</v>
      </c>
      <c r="D9" s="13">
        <f>SUM(D7:D8)</f>
        <v>2002540</v>
      </c>
      <c r="E9" s="13">
        <f>SUM(E7:E8)</f>
        <v>1254</v>
      </c>
      <c r="F9" s="7"/>
      <c r="G9" s="6"/>
    </row>
    <row r="10" spans="1:7" ht="21.75">
      <c r="A10" s="11" t="s">
        <v>60</v>
      </c>
      <c r="B10" s="15" t="s">
        <v>39</v>
      </c>
      <c r="C10" s="7"/>
      <c r="D10" s="7"/>
      <c r="E10" s="7"/>
      <c r="F10" s="7"/>
      <c r="G10" s="6"/>
    </row>
    <row r="11" spans="1:7" ht="12.75">
      <c r="A11" s="11" t="s">
        <v>42</v>
      </c>
      <c r="B11" s="15" t="s">
        <v>40</v>
      </c>
      <c r="C11" s="7"/>
      <c r="D11" s="7"/>
      <c r="E11" s="7"/>
      <c r="F11" s="7"/>
      <c r="G11" s="6"/>
    </row>
    <row r="12" spans="1:7" ht="12.75">
      <c r="A12" s="12" t="s">
        <v>42</v>
      </c>
      <c r="B12" s="16" t="s">
        <v>7</v>
      </c>
      <c r="C12" s="9">
        <v>342255</v>
      </c>
      <c r="D12" s="9">
        <v>760014137</v>
      </c>
      <c r="E12" s="9">
        <v>464471</v>
      </c>
      <c r="F12" s="7"/>
      <c r="G12" s="6"/>
    </row>
    <row r="13" spans="1:7" ht="12.75">
      <c r="A13" s="12" t="s">
        <v>42</v>
      </c>
      <c r="B13" s="16" t="s">
        <v>108</v>
      </c>
      <c r="C13" s="9">
        <v>39460</v>
      </c>
      <c r="D13" s="9">
        <v>59339280</v>
      </c>
      <c r="E13" s="9">
        <v>37180</v>
      </c>
      <c r="F13" s="7"/>
      <c r="G13" s="6"/>
    </row>
    <row r="14" spans="1:6" ht="12.75">
      <c r="A14" s="12" t="s">
        <v>42</v>
      </c>
      <c r="B14" s="10" t="s">
        <v>4</v>
      </c>
      <c r="C14" s="13">
        <f>SUM(C12:C13)</f>
        <v>381715</v>
      </c>
      <c r="D14" s="13">
        <f>SUM(D12:D13)</f>
        <v>819353417</v>
      </c>
      <c r="E14" s="13">
        <f>SUM(E12:E13)</f>
        <v>501651</v>
      </c>
      <c r="F14" s="7"/>
    </row>
    <row r="15" spans="1:6" ht="12.75">
      <c r="A15" s="11" t="s">
        <v>64</v>
      </c>
      <c r="B15" s="15" t="s">
        <v>15</v>
      </c>
      <c r="C15" s="7"/>
      <c r="D15" s="7"/>
      <c r="E15" s="7"/>
      <c r="F15" s="7"/>
    </row>
    <row r="16" spans="1:6" ht="12.75">
      <c r="A16" s="12" t="s">
        <v>64</v>
      </c>
      <c r="B16" s="16" t="s">
        <v>7</v>
      </c>
      <c r="C16" s="9">
        <v>640</v>
      </c>
      <c r="D16" s="9">
        <v>1160292</v>
      </c>
      <c r="E16" s="9">
        <v>727</v>
      </c>
      <c r="F16" s="7"/>
    </row>
    <row r="17" spans="1:6" ht="12.75">
      <c r="A17" s="12" t="s">
        <v>64</v>
      </c>
      <c r="B17" s="1" t="s">
        <v>4</v>
      </c>
      <c r="C17" s="13">
        <f>SUM(C16)</f>
        <v>640</v>
      </c>
      <c r="D17" s="13">
        <f>SUM(D16)</f>
        <v>1160292</v>
      </c>
      <c r="E17" s="13">
        <f>SUM(E16)</f>
        <v>727</v>
      </c>
      <c r="F17" s="7"/>
    </row>
    <row r="18" spans="1:6" ht="21.75">
      <c r="A18" s="14" t="s">
        <v>66</v>
      </c>
      <c r="B18" s="15" t="s">
        <v>43</v>
      </c>
      <c r="C18" s="7"/>
      <c r="D18" s="7"/>
      <c r="E18" s="7"/>
      <c r="F18" s="7"/>
    </row>
    <row r="19" spans="1:6" ht="12.75">
      <c r="A19" s="12" t="s">
        <v>66</v>
      </c>
      <c r="B19" s="16" t="s">
        <v>107</v>
      </c>
      <c r="C19" s="9">
        <v>100</v>
      </c>
      <c r="D19" s="9">
        <v>112050</v>
      </c>
      <c r="E19" s="9">
        <v>70</v>
      </c>
      <c r="F19" s="7"/>
    </row>
    <row r="20" spans="1:6" ht="12.75">
      <c r="A20" s="12" t="s">
        <v>66</v>
      </c>
      <c r="B20" s="1" t="s">
        <v>4</v>
      </c>
      <c r="C20" s="13">
        <f>SUM(C19)</f>
        <v>100</v>
      </c>
      <c r="D20" s="13">
        <f>SUM(D19)</f>
        <v>112050</v>
      </c>
      <c r="E20" s="13">
        <f>SUM(E19)</f>
        <v>70</v>
      </c>
      <c r="F20" s="7"/>
    </row>
    <row r="21" spans="1:6" ht="21.75">
      <c r="A21" s="11" t="s">
        <v>47</v>
      </c>
      <c r="B21" s="15" t="s">
        <v>45</v>
      </c>
      <c r="C21" s="7"/>
      <c r="D21" s="7"/>
      <c r="E21" s="7"/>
      <c r="F21" s="7"/>
    </row>
    <row r="22" spans="1:6" ht="12.75">
      <c r="A22" s="11" t="s">
        <v>48</v>
      </c>
      <c r="B22" s="15" t="s">
        <v>46</v>
      </c>
      <c r="C22" s="7"/>
      <c r="D22" s="7"/>
      <c r="E22" s="7"/>
      <c r="F22" s="7"/>
    </row>
    <row r="23" spans="1:6" ht="12.75">
      <c r="A23" s="12" t="s">
        <v>48</v>
      </c>
      <c r="B23" s="16" t="s">
        <v>14</v>
      </c>
      <c r="C23" s="9">
        <v>43176</v>
      </c>
      <c r="D23" s="9">
        <v>68080572</v>
      </c>
      <c r="E23" s="9">
        <v>42657</v>
      </c>
      <c r="F23" s="7"/>
    </row>
    <row r="24" spans="1:6" ht="12.75">
      <c r="A24" s="12" t="s">
        <v>48</v>
      </c>
      <c r="B24" s="1" t="s">
        <v>4</v>
      </c>
      <c r="C24" s="13">
        <f>SUM(C23)</f>
        <v>43176</v>
      </c>
      <c r="D24" s="13">
        <f>SUM(D23)</f>
        <v>68080572</v>
      </c>
      <c r="E24" s="13">
        <f>SUM(E23)</f>
        <v>42657</v>
      </c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118" t="s">
        <v>146</v>
      </c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Fritas y Pigmentos de Vidrio.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2015-07-08T09:40:41Z</dcterms:modified>
  <cp:category/>
  <cp:version/>
  <cp:contentType/>
  <cp:contentStatus/>
</cp:coreProperties>
</file>